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4160" activeTab="0"/>
  </bookViews>
  <sheets>
    <sheet name="2015-2022" sheetId="1" r:id="rId1"/>
  </sheets>
  <externalReferences>
    <externalReference r:id="rId4"/>
    <externalReference r:id="rId5"/>
  </externalReferences>
  <definedNames>
    <definedName name="__123Graph_AREER" localSheetId="0" hidden="1">'[1]ER'!#REF!</definedName>
    <definedName name="__123Graph_AREER" hidden="1">'[1]ER'!#REF!</definedName>
    <definedName name="__123Graph_BREER" localSheetId="0" hidden="1">'[1]ER'!#REF!</definedName>
    <definedName name="__123Graph_BREER" hidden="1">'[1]ER'!#REF!</definedName>
    <definedName name="__123Graph_CREER" localSheetId="0" hidden="1">'[1]ER'!#REF!</definedName>
    <definedName name="__123Graph_CREER" hidden="1">'[1]ER'!#REF!</definedName>
    <definedName name="_3__123Graph_ACPI_ER_LOG" localSheetId="0" hidden="1">'[1]ER'!#REF!</definedName>
    <definedName name="_3__123Graph_ACPI_ER_LOG" hidden="1">'[1]ER'!#REF!</definedName>
    <definedName name="_4__123Graph_BCPI_ER_LOG" localSheetId="0" hidden="1">'[1]ER'!#REF!</definedName>
    <definedName name="_4__123Graph_BCPI_ER_LOG" hidden="1">'[1]ER'!#REF!</definedName>
    <definedName name="_5__123Graph_BIBA_IBRD" localSheetId="0" hidden="1">'[1]WB'!#REF!</definedName>
    <definedName name="_5__123Graph_BIBA_IBRD" hidden="1">'[1]WB'!#REF!</definedName>
    <definedName name="_Order1" hidden="1">0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BC_070_4">'[2]1_BC'!$D$14</definedName>
    <definedName name="BC_080_4">'[2]1_BC'!$D$15</definedName>
    <definedName name="BC_130_4">'[2]1_BC'!$D$22</definedName>
    <definedName name="BC_230_3">'[2]1_BC'!$C$33</definedName>
    <definedName name="BC_230_4">'[2]1_BC'!$D$33</definedName>
    <definedName name="BCD_010_3">'[2]5.3_BCD'!$C$8</definedName>
    <definedName name="BCD_040_3">'[2]5.3_BCD'!$C$11</definedName>
    <definedName name="BCD_070_3">'[2]5.3_BCD'!$C$14</definedName>
    <definedName name="PN_080_10">'[2]5.2_PN'!$J$16</definedName>
    <definedName name="PN_080_9">'[2]5.2_PN'!$I$16</definedName>
    <definedName name="qqq" hidden="1">{#N/A,#N/A,FALSE,"EXTRABUDGT"}</definedName>
    <definedName name="RL_020_9">'[2]5.7_RL'!$I$9</definedName>
    <definedName name="RL_030_9">'[2]5.7_RL'!$I$10</definedName>
    <definedName name="RL_040_9">'[2]5.7_RL'!$I$11</definedName>
    <definedName name="RL_070_9">'[2]5.7_RL'!$I$16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</definedNames>
  <calcPr fullCalcOnLoad="1"/>
</workbook>
</file>

<file path=xl/sharedStrings.xml><?xml version="1.0" encoding="utf-8"?>
<sst xmlns="http://schemas.openxmlformats.org/spreadsheetml/2006/main" count="59" uniqueCount="39">
  <si>
    <t>II-2020</t>
  </si>
  <si>
    <t>III-2020</t>
  </si>
  <si>
    <t>I-2020</t>
  </si>
  <si>
    <t>I-2021</t>
  </si>
  <si>
    <t>II-2021</t>
  </si>
  <si>
    <t>III-2021</t>
  </si>
  <si>
    <t>II-2022</t>
  </si>
  <si>
    <t>I-2022</t>
  </si>
  <si>
    <t>IV-2020</t>
  </si>
  <si>
    <t>IV-2021</t>
  </si>
  <si>
    <t>Active financiare</t>
  </si>
  <si>
    <t>F1 Aur monetar și Drepturi Speciale de Tragere</t>
  </si>
  <si>
    <t>F11    Aur monetar</t>
  </si>
  <si>
    <t>F12     DST</t>
  </si>
  <si>
    <t>F2 Numerar și depozite</t>
  </si>
  <si>
    <t>F21     Numerar</t>
  </si>
  <si>
    <t>F22     Depozite transferabile</t>
  </si>
  <si>
    <t>F29     Alte depozite</t>
  </si>
  <si>
    <t>F3 Titluri de natura datoriei</t>
  </si>
  <si>
    <t>F31     Termen scurt</t>
  </si>
  <si>
    <t>F32     Termen lung</t>
  </si>
  <si>
    <t>F41     Termen scurt</t>
  </si>
  <si>
    <t>F42     Termen lung</t>
  </si>
  <si>
    <t>F5 Acțiuni și participații ale fondurilor de investiții</t>
  </si>
  <si>
    <t>F6 Sisteme de asigurări, de pensii și scheme de garanții standardizate</t>
  </si>
  <si>
    <t xml:space="preserve">F61     Provizioane tehnice de asigurări generale </t>
  </si>
  <si>
    <t xml:space="preserve">F62     Drepturi asupra asigurărilor de viață și a rentelor </t>
  </si>
  <si>
    <t xml:space="preserve">F66     Provizioane pentru executarea garanțiilor standardizate </t>
  </si>
  <si>
    <t xml:space="preserve">F7 Instrumente financiare derivate și opțiunile pe acțiuni ale angajaților </t>
  </si>
  <si>
    <t>F8 Alte conturi de primit</t>
  </si>
  <si>
    <t xml:space="preserve">F81     Credite comerciale și avansuri </t>
  </si>
  <si>
    <t xml:space="preserve">F89     Alte conturi de primit, excluzând creditele comerciale și </t>
  </si>
  <si>
    <t>Pasive</t>
  </si>
  <si>
    <t xml:space="preserve">F8 Alte conturi de plătit </t>
  </si>
  <si>
    <t>F89     Alte conturi de plătit, excluzând creditele comerciale și avansuri</t>
  </si>
  <si>
    <t>valoarea financiară netă</t>
  </si>
  <si>
    <t>III-2022</t>
  </si>
  <si>
    <t>F4 Împrumuturi</t>
  </si>
  <si>
    <t>Bilanțurile sectoriale total pe economia națională în divizare pe instrumente, 2015- trimestrul III 2022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</si>
</sst>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-;\-* #,##0.00\ _L_-;_-* &quot;-&quot;??\ _L_-;_-@_-"/>
    <numFmt numFmtId="165" formatCode="_-* #,##0.0\ _L_-;\-* #,##0.0\ _L_-;_-* &quot;-&quot;??\ _L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57"/>
      <name val="Calibri"/>
      <family val="2"/>
    </font>
    <font>
      <sz val="8"/>
      <color indexed="49"/>
      <name val="Calibri"/>
      <family val="2"/>
    </font>
    <font>
      <sz val="8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63"/>
      <name val="Calibri"/>
      <family val="2"/>
    </font>
    <font>
      <b/>
      <sz val="10"/>
      <color indexed="63"/>
      <name val="Calibri"/>
      <family val="2"/>
    </font>
    <font>
      <b/>
      <sz val="10"/>
      <color indexed="22"/>
      <name val="Calibri"/>
      <family val="2"/>
    </font>
    <font>
      <b/>
      <sz val="8"/>
      <color indexed="57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b/>
      <sz val="10"/>
      <color theme="3" tint="0.7999799847602844"/>
      <name val="Calibri"/>
      <family val="2"/>
    </font>
    <font>
      <b/>
      <sz val="10"/>
      <color theme="2" tint="-0.7499799728393555"/>
      <name val="Calibri"/>
      <family val="2"/>
    </font>
    <font>
      <sz val="8"/>
      <color theme="2" tint="-0.7499799728393555"/>
      <name val="Calibri"/>
      <family val="2"/>
    </font>
    <font>
      <b/>
      <sz val="8"/>
      <color theme="9" tint="-0.24997000396251678"/>
      <name val="Calibri"/>
      <family val="2"/>
    </font>
    <font>
      <sz val="8"/>
      <color rgb="FF4FC54F"/>
      <name val="Calibri"/>
      <family val="2"/>
    </font>
    <font>
      <sz val="8"/>
      <color theme="4" tint="-0.24997000396251678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theme="3" tint="0.7999799847602844"/>
      </top>
      <bottom/>
    </border>
    <border>
      <left/>
      <right/>
      <top/>
      <bottom style="thin">
        <color theme="3" tint="0.7999799847602844"/>
      </bottom>
    </border>
    <border>
      <left/>
      <right/>
      <top style="thin">
        <color theme="3" tint="0.7999799847602844"/>
      </top>
      <bottom style="thin">
        <color theme="3" tint="0.7999799847602844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>
        <color theme="3" tint="0.7999799847602844"/>
      </top>
      <bottom/>
    </border>
    <border>
      <left style="thin"/>
      <right style="thin"/>
      <top/>
      <bottom style="thin">
        <color theme="3" tint="0.7999799847602844"/>
      </bottom>
    </border>
    <border>
      <left style="thin"/>
      <right style="thin"/>
      <top style="thin">
        <color theme="3" tint="0.7999799847602844"/>
      </top>
      <bottom style="thin">
        <color theme="3" tint="0.7999799847602844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8" fillId="0" borderId="0" xfId="0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50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Continuous" vertical="top"/>
    </xf>
    <xf numFmtId="0" fontId="2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51" fillId="0" borderId="0" xfId="0" applyFont="1" applyAlignment="1">
      <alignment horizontal="left" vertical="top" indent="2"/>
    </xf>
    <xf numFmtId="0" fontId="8" fillId="0" borderId="16" xfId="0" applyFont="1" applyBorder="1" applyAlignment="1">
      <alignment horizontal="left" vertical="top"/>
    </xf>
    <xf numFmtId="0" fontId="51" fillId="0" borderId="17" xfId="0" applyFont="1" applyBorder="1" applyAlignment="1">
      <alignment horizontal="left" vertical="top" indent="2"/>
    </xf>
    <xf numFmtId="0" fontId="8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top" indent="2"/>
    </xf>
    <xf numFmtId="0" fontId="2" fillId="34" borderId="20" xfId="0" applyFont="1" applyFill="1" applyBorder="1" applyAlignment="1">
      <alignment horizontal="centerContinuous" vertical="top"/>
    </xf>
    <xf numFmtId="0" fontId="2" fillId="0" borderId="19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165" fontId="50" fillId="34" borderId="21" xfId="42" applyNumberFormat="1" applyFont="1" applyFill="1" applyBorder="1" applyAlignment="1">
      <alignment vertical="center" wrapText="1"/>
    </xf>
    <xf numFmtId="165" fontId="8" fillId="0" borderId="10" xfId="0" applyNumberFormat="1" applyFont="1" applyFill="1" applyBorder="1" applyAlignment="1" applyProtection="1">
      <alignment horizontal="right" vertical="center"/>
      <protection/>
    </xf>
    <xf numFmtId="165" fontId="51" fillId="0" borderId="22" xfId="0" applyNumberFormat="1" applyFont="1" applyFill="1" applyBorder="1" applyAlignment="1" applyProtection="1">
      <alignment horizontal="right" vertical="center"/>
      <protection locked="0"/>
    </xf>
    <xf numFmtId="165" fontId="8" fillId="0" borderId="23" xfId="0" applyNumberFormat="1" applyFont="1" applyFill="1" applyBorder="1" applyAlignment="1" applyProtection="1">
      <alignment horizontal="right" vertical="center"/>
      <protection/>
    </xf>
    <xf numFmtId="165" fontId="51" fillId="0" borderId="24" xfId="0" applyNumberFormat="1" applyFont="1" applyFill="1" applyBorder="1" applyAlignment="1" applyProtection="1">
      <alignment horizontal="right" vertical="center"/>
      <protection locked="0"/>
    </xf>
    <xf numFmtId="165" fontId="8" fillId="0" borderId="25" xfId="0" applyNumberFormat="1" applyFont="1" applyFill="1" applyBorder="1" applyAlignment="1" applyProtection="1">
      <alignment horizontal="right" vertical="center"/>
      <protection/>
    </xf>
    <xf numFmtId="165" fontId="51" fillId="0" borderId="26" xfId="0" applyNumberFormat="1" applyFont="1" applyFill="1" applyBorder="1" applyAlignment="1" applyProtection="1">
      <alignment horizontal="right" vertical="center"/>
      <protection locked="0"/>
    </xf>
    <xf numFmtId="165" fontId="53" fillId="0" borderId="0" xfId="0" applyNumberFormat="1" applyFont="1" applyFill="1" applyAlignment="1">
      <alignment horizontal="right" vertical="top" wrapText="1"/>
    </xf>
    <xf numFmtId="165" fontId="54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Continuous" vertical="top" wrapText="1"/>
    </xf>
    <xf numFmtId="0" fontId="14" fillId="0" borderId="0" xfId="0" applyFont="1" applyFill="1" applyAlignment="1">
      <alignment horizontal="centerContinuous" vertical="top" wrapText="1"/>
    </xf>
    <xf numFmtId="0" fontId="55" fillId="0" borderId="0" xfId="0" applyFont="1" applyAlignment="1">
      <alignment horizontal="centerContinuous"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9" fillId="33" borderId="20" xfId="0" applyFont="1" applyFill="1" applyBorder="1" applyAlignment="1" applyProtection="1">
      <alignment horizontal="center" vertical="center" wrapText="1"/>
      <protection/>
    </xf>
    <xf numFmtId="0" fontId="49" fillId="33" borderId="13" xfId="0" applyFont="1" applyFill="1" applyBorder="1" applyAlignment="1" applyProtection="1">
      <alignment horizontal="center" vertical="center"/>
      <protection/>
    </xf>
    <xf numFmtId="0" fontId="49" fillId="33" borderId="27" xfId="0" applyFont="1" applyFill="1" applyBorder="1" applyAlignment="1" applyProtection="1">
      <alignment horizontal="center" vertical="center"/>
      <protection/>
    </xf>
    <xf numFmtId="0" fontId="49" fillId="33" borderId="19" xfId="0" applyFont="1" applyFill="1" applyBorder="1" applyAlignment="1" applyProtection="1">
      <alignment horizontal="center" vertical="center"/>
      <protection/>
    </xf>
    <xf numFmtId="0" fontId="49" fillId="33" borderId="28" xfId="0" applyFont="1" applyFill="1" applyBorder="1" applyAlignment="1" applyProtection="1">
      <alignment horizontal="center" vertical="center"/>
      <protection/>
    </xf>
    <xf numFmtId="0" fontId="49" fillId="33" borderId="29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3" borderId="2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2"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DD\GEO\BOP\Geo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RAPS\SM\Analiza%20Monetara\FA\date%20de%20intare\SF_AEI(B)\SF%20AE&#206;(B)_q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A-II.3"/>
      <sheetName val="out_fiscal"/>
      <sheetName val="out_main"/>
      <sheetName val="Imp"/>
      <sheetName val="DSA output"/>
      <sheetName val="in-out"/>
      <sheetName val="CY BOT CASHFLOW"/>
      <sheetName val="A 11"/>
      <sheetName val="GeoB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_FT"/>
      <sheetName val="1_BC"/>
      <sheetName val="2_PP"/>
      <sheetName val="3_CP"/>
      <sheetName val="4_FN"/>
      <sheetName val="5.1_DG"/>
      <sheetName val="5.2_PN"/>
      <sheetName val="5.3_BCD"/>
      <sheetName val="5.4_PPD"/>
      <sheetName val="5.5_ECE"/>
      <sheetName val="5.6_DU"/>
      <sheetName val="5.7_RL"/>
      <sheetName val="SF AEÎ(B)_q2_2022"/>
    </sheetNames>
    <sheetDataSet>
      <sheetData sheetId="1">
        <row r="14">
          <cell r="D14">
            <v>31169065</v>
          </cell>
        </row>
        <row r="15">
          <cell r="D15">
            <v>26565649</v>
          </cell>
        </row>
        <row r="22">
          <cell r="D22">
            <v>10832578</v>
          </cell>
        </row>
        <row r="33">
          <cell r="C33">
            <v>1106822253</v>
          </cell>
          <cell r="D33">
            <v>1088912185</v>
          </cell>
        </row>
      </sheetData>
      <sheetData sheetId="6">
        <row r="16">
          <cell r="I16">
            <v>86535176</v>
          </cell>
          <cell r="J16">
            <v>10742138</v>
          </cell>
        </row>
      </sheetData>
      <sheetData sheetId="7">
        <row r="8">
          <cell r="C8">
            <v>24927728</v>
          </cell>
        </row>
        <row r="11">
          <cell r="C11">
            <v>11098672</v>
          </cell>
        </row>
        <row r="14">
          <cell r="C14">
            <v>10047</v>
          </cell>
        </row>
      </sheetData>
      <sheetData sheetId="11">
        <row r="9">
          <cell r="I9">
            <v>415107</v>
          </cell>
        </row>
        <row r="10">
          <cell r="I10">
            <v>1078376</v>
          </cell>
        </row>
        <row r="11">
          <cell r="I11">
            <v>79964346</v>
          </cell>
        </row>
        <row r="16">
          <cell r="I16">
            <v>433401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S55"/>
  <sheetViews>
    <sheetView showGridLines="0" tabSelected="1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5"/>
  <cols>
    <col min="1" max="1" width="2.28125" style="1" customWidth="1"/>
    <col min="2" max="2" width="2.140625" style="1" customWidth="1"/>
    <col min="3" max="3" width="55.8515625" style="1" customWidth="1"/>
    <col min="4" max="19" width="15.57421875" style="1" customWidth="1"/>
    <col min="20" max="16384" width="9.140625" style="1" customWidth="1"/>
  </cols>
  <sheetData>
    <row r="1" spans="15:19" ht="27" customHeight="1">
      <c r="O1" s="42"/>
      <c r="P1" s="40"/>
      <c r="Q1" s="41"/>
      <c r="R1" s="41"/>
      <c r="S1" s="41"/>
    </row>
    <row r="2" spans="2:19" ht="28.5" customHeight="1">
      <c r="B2" s="2"/>
      <c r="C2" s="2" t="s">
        <v>38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s="4" customFormat="1" ht="21" customHeight="1">
      <c r="B3" s="45"/>
      <c r="C3" s="46"/>
      <c r="D3" s="50">
        <v>2015</v>
      </c>
      <c r="E3" s="50">
        <v>2016</v>
      </c>
      <c r="F3" s="50">
        <v>2017</v>
      </c>
      <c r="G3" s="50">
        <v>2018</v>
      </c>
      <c r="H3" s="50">
        <v>2019</v>
      </c>
      <c r="I3" s="43">
        <v>2020</v>
      </c>
      <c r="J3" s="44"/>
      <c r="K3" s="44"/>
      <c r="L3" s="49"/>
      <c r="M3" s="43">
        <v>2021</v>
      </c>
      <c r="N3" s="44"/>
      <c r="O3" s="44"/>
      <c r="P3" s="49"/>
      <c r="Q3" s="43">
        <v>2022</v>
      </c>
      <c r="R3" s="44"/>
      <c r="S3" s="44"/>
    </row>
    <row r="4" spans="2:19" s="4" customFormat="1" ht="21" customHeight="1">
      <c r="B4" s="47"/>
      <c r="C4" s="48"/>
      <c r="D4" s="51"/>
      <c r="E4" s="51"/>
      <c r="F4" s="51"/>
      <c r="G4" s="51"/>
      <c r="H4" s="51"/>
      <c r="I4" s="12" t="s">
        <v>2</v>
      </c>
      <c r="J4" s="12" t="s">
        <v>0</v>
      </c>
      <c r="K4" s="12" t="s">
        <v>1</v>
      </c>
      <c r="L4" s="12" t="s">
        <v>8</v>
      </c>
      <c r="M4" s="12" t="s">
        <v>3</v>
      </c>
      <c r="N4" s="12" t="s">
        <v>4</v>
      </c>
      <c r="O4" s="12" t="s">
        <v>5</v>
      </c>
      <c r="P4" s="12" t="s">
        <v>9</v>
      </c>
      <c r="Q4" s="12" t="s">
        <v>7</v>
      </c>
      <c r="R4" s="12" t="s">
        <v>6</v>
      </c>
      <c r="S4" s="30" t="s">
        <v>36</v>
      </c>
    </row>
    <row r="5" spans="2:19" s="5" customFormat="1" ht="12.75">
      <c r="B5" s="13" t="s">
        <v>10</v>
      </c>
      <c r="C5" s="14"/>
      <c r="D5" s="31">
        <f>D6+D9+D13+D16+D19+D20+D24+D25</f>
        <v>427867.7594679192</v>
      </c>
      <c r="E5" s="31">
        <f>E6+E9+E13+E16+E19+E20+E24+E25</f>
        <v>466414.74584200984</v>
      </c>
      <c r="F5" s="31">
        <f aca="true" t="shared" si="0" ref="F5:K5">F6+F9+F13+F16+F19+F20+F24+F25</f>
        <v>484035.52450125635</v>
      </c>
      <c r="G5" s="31">
        <f t="shared" si="0"/>
        <v>504991.2084644002</v>
      </c>
      <c r="H5" s="31">
        <f t="shared" si="0"/>
        <v>524768.5568182645</v>
      </c>
      <c r="I5" s="31">
        <f>I6+I9+I13+I16+I19+I20+I24+I25</f>
        <v>544315.8509962619</v>
      </c>
      <c r="J5" s="31">
        <f t="shared" si="0"/>
        <v>552042.0164539653</v>
      </c>
      <c r="K5" s="31">
        <f t="shared" si="0"/>
        <v>563084.9036706783</v>
      </c>
      <c r="L5" s="31">
        <f>L6+L9+L13+L16+L19+L20+L24+L25</f>
        <v>583027.1126975347</v>
      </c>
      <c r="M5" s="31">
        <f>M6+M9+M13+M16+M19+M20+M24+M25</f>
        <v>607797.6095323539</v>
      </c>
      <c r="N5" s="31">
        <f>N6+N9+N13+N16+N19+N20+N24+N25</f>
        <v>627020.6375396133</v>
      </c>
      <c r="O5" s="31">
        <f>O6+O9+O13+O16+O19+O20+O24+O25</f>
        <v>639670.1286922958</v>
      </c>
      <c r="P5" s="31">
        <f>P6+P9+P13+P16+P19+P20+P24+P25</f>
        <v>654780.4173900426</v>
      </c>
      <c r="Q5" s="31">
        <f>Q6+Q9+Q13+Q16+Q19+Q20+Q24+Q25</f>
        <v>662099.0718169489</v>
      </c>
      <c r="R5" s="31">
        <f>R6+R9+R13+R16+R19+R20+R24+R25</f>
        <v>681551.8344178923</v>
      </c>
      <c r="S5" s="31">
        <f>S6+S9+S13+S16+S19+S20+S24+S25</f>
        <v>710070.9354409487</v>
      </c>
    </row>
    <row r="6" spans="2:19" s="10" customFormat="1" ht="12.75">
      <c r="B6" s="15"/>
      <c r="C6" s="16" t="s">
        <v>11</v>
      </c>
      <c r="D6" s="32">
        <f>+D7+D8</f>
        <v>397.75458208000003</v>
      </c>
      <c r="E6" s="32">
        <f>+E7+E8</f>
        <v>60.29525096</v>
      </c>
      <c r="F6" s="32">
        <f aca="true" t="shared" si="1" ref="F6:K6">+F7+F8</f>
        <v>57.8912</v>
      </c>
      <c r="G6" s="32">
        <f t="shared" si="1"/>
        <v>53.50922923</v>
      </c>
      <c r="H6" s="32">
        <f t="shared" si="1"/>
        <v>71.71101267</v>
      </c>
      <c r="I6" s="32">
        <f t="shared" si="1"/>
        <v>235.02498289000002</v>
      </c>
      <c r="J6" s="32">
        <f t="shared" si="1"/>
        <v>75.32381591000001</v>
      </c>
      <c r="K6" s="32">
        <f t="shared" si="1"/>
        <v>241.12112368</v>
      </c>
      <c r="L6" s="32">
        <f>+L7+L8</f>
        <v>99.81745023999999</v>
      </c>
      <c r="M6" s="32">
        <f>+M7+M8</f>
        <v>114.28820735</v>
      </c>
      <c r="N6" s="32">
        <f>+N7+N8</f>
        <v>243.23476496</v>
      </c>
      <c r="O6" s="32">
        <f>+O7+O8</f>
        <v>4257.17736582</v>
      </c>
      <c r="P6" s="32">
        <f>+P7+P8</f>
        <v>209.07428184</v>
      </c>
      <c r="Q6" s="32">
        <f>+Q7+Q8</f>
        <v>159.89067816</v>
      </c>
      <c r="R6" s="32">
        <f>+R7+R8</f>
        <v>99.64207243000001</v>
      </c>
      <c r="S6" s="32">
        <f>+S7+S8</f>
        <v>200.9843067</v>
      </c>
    </row>
    <row r="7" spans="2:19" s="6" customFormat="1" ht="11.25" customHeight="1">
      <c r="B7" s="17"/>
      <c r="C7" s="18" t="s">
        <v>12</v>
      </c>
      <c r="D7" s="33">
        <v>50.03175898</v>
      </c>
      <c r="E7" s="33">
        <v>54.61589168</v>
      </c>
      <c r="F7" s="33">
        <v>52.6423</v>
      </c>
      <c r="G7" s="33">
        <v>51.53305091</v>
      </c>
      <c r="H7" s="33">
        <v>61.96096274</v>
      </c>
      <c r="I7" s="33">
        <v>70.21315331</v>
      </c>
      <c r="J7" s="33">
        <v>72.35370565000001</v>
      </c>
      <c r="K7" s="33">
        <v>74.80598928</v>
      </c>
      <c r="L7" s="33">
        <v>76.88627109999999</v>
      </c>
      <c r="M7" s="33">
        <v>73.99425731999999</v>
      </c>
      <c r="N7" s="33">
        <v>76.01534356</v>
      </c>
      <c r="O7" s="33">
        <v>73.2359682</v>
      </c>
      <c r="P7" s="33">
        <v>75.97615661</v>
      </c>
      <c r="Q7" s="33">
        <v>83.45598751</v>
      </c>
      <c r="R7" s="33">
        <v>83.26610201000001</v>
      </c>
      <c r="S7" s="33">
        <v>75.40998439</v>
      </c>
    </row>
    <row r="8" spans="2:19" s="6" customFormat="1" ht="11.25" customHeight="1">
      <c r="B8" s="17"/>
      <c r="C8" s="18" t="s">
        <v>13</v>
      </c>
      <c r="D8" s="33">
        <v>347.7228231</v>
      </c>
      <c r="E8" s="33">
        <v>5.67935928</v>
      </c>
      <c r="F8" s="33">
        <v>5.2489</v>
      </c>
      <c r="G8" s="33">
        <v>1.97617832</v>
      </c>
      <c r="H8" s="33">
        <v>9.75004993</v>
      </c>
      <c r="I8" s="33">
        <v>164.81182958000002</v>
      </c>
      <c r="J8" s="33">
        <v>2.97011026</v>
      </c>
      <c r="K8" s="33">
        <v>166.3151344</v>
      </c>
      <c r="L8" s="33">
        <v>22.93117914</v>
      </c>
      <c r="M8" s="33">
        <v>40.29395003</v>
      </c>
      <c r="N8" s="33">
        <v>167.21942140000002</v>
      </c>
      <c r="O8" s="33">
        <v>4183.94139762</v>
      </c>
      <c r="P8" s="33">
        <v>133.09812523</v>
      </c>
      <c r="Q8" s="33">
        <v>76.43469065000001</v>
      </c>
      <c r="R8" s="33">
        <v>16.37597042</v>
      </c>
      <c r="S8" s="33">
        <v>125.57432231</v>
      </c>
    </row>
    <row r="9" spans="2:19" s="11" customFormat="1" ht="12.75">
      <c r="B9" s="17"/>
      <c r="C9" s="19" t="s">
        <v>14</v>
      </c>
      <c r="D9" s="34">
        <f>SUM(D10:D12)</f>
        <v>146767.9641936936</v>
      </c>
      <c r="E9" s="34">
        <f>+E10+E11+E12</f>
        <v>154707.58176299662</v>
      </c>
      <c r="F9" s="34">
        <f aca="true" t="shared" si="2" ref="F9:K9">+F10+F11+F12</f>
        <v>159711.02828591</v>
      </c>
      <c r="G9" s="34">
        <f t="shared" si="2"/>
        <v>161975.43960848002</v>
      </c>
      <c r="H9" s="34">
        <f t="shared" si="2"/>
        <v>163382.06647261</v>
      </c>
      <c r="I9" s="34">
        <f t="shared" si="2"/>
        <v>170319.82525757002</v>
      </c>
      <c r="J9" s="34">
        <f t="shared" si="2"/>
        <v>177149.32132450002</v>
      </c>
      <c r="K9" s="34">
        <f t="shared" si="2"/>
        <v>180803.39879634</v>
      </c>
      <c r="L9" s="34">
        <f>+L10+L11+L12</f>
        <v>192137.94657447003</v>
      </c>
      <c r="M9" s="34">
        <f>+M10+M11+M12</f>
        <v>194290.18543365</v>
      </c>
      <c r="N9" s="34">
        <f>+N10+N11+N12</f>
        <v>201348.88576410996</v>
      </c>
      <c r="O9" s="34">
        <f>+O10+O11+O12</f>
        <v>206026.24642779</v>
      </c>
      <c r="P9" s="34">
        <f>+P10+P11+P12</f>
        <v>219520.59453839</v>
      </c>
      <c r="Q9" s="34">
        <f>+Q10+Q11+Q12</f>
        <v>207958.18635612</v>
      </c>
      <c r="R9" s="34">
        <f>+R10+R11+R12</f>
        <v>211362.98126034002</v>
      </c>
      <c r="S9" s="34">
        <f>+S10+S11+S12</f>
        <v>228047.22452560998</v>
      </c>
    </row>
    <row r="10" spans="2:19" s="6" customFormat="1" ht="11.25" customHeight="1">
      <c r="B10" s="17"/>
      <c r="C10" s="18" t="s">
        <v>15</v>
      </c>
      <c r="D10" s="33">
        <v>18570.182721840498</v>
      </c>
      <c r="E10" s="33">
        <v>20943.72444728</v>
      </c>
      <c r="F10" s="33">
        <v>23173.815037620003</v>
      </c>
      <c r="G10" s="33">
        <v>26188.913561240002</v>
      </c>
      <c r="H10" s="33">
        <v>28205.46872955</v>
      </c>
      <c r="I10" s="33">
        <v>28956.643068300004</v>
      </c>
      <c r="J10" s="33">
        <v>31616.141804330007</v>
      </c>
      <c r="K10" s="33">
        <v>32511.930961350008</v>
      </c>
      <c r="L10" s="33">
        <v>36665.21413673001</v>
      </c>
      <c r="M10" s="33">
        <v>36766.7163111</v>
      </c>
      <c r="N10" s="33">
        <v>39438.23860294999</v>
      </c>
      <c r="O10" s="33">
        <v>39341.53553901</v>
      </c>
      <c r="P10" s="33">
        <v>38348.73267747</v>
      </c>
      <c r="Q10" s="33">
        <v>39989.85422979</v>
      </c>
      <c r="R10" s="33">
        <v>39311.35091937</v>
      </c>
      <c r="S10" s="33">
        <v>39095.50370187</v>
      </c>
    </row>
    <row r="11" spans="2:19" s="6" customFormat="1" ht="11.25" customHeight="1">
      <c r="B11" s="17"/>
      <c r="C11" s="18" t="s">
        <v>16</v>
      </c>
      <c r="D11" s="33">
        <v>38081.28683227</v>
      </c>
      <c r="E11" s="33">
        <v>44746.0634721179</v>
      </c>
      <c r="F11" s="33">
        <v>56576.194859999996</v>
      </c>
      <c r="G11" s="33">
        <v>63218.36871288</v>
      </c>
      <c r="H11" s="33">
        <v>66703.44293189</v>
      </c>
      <c r="I11" s="33">
        <v>77250.60732617001</v>
      </c>
      <c r="J11" s="33">
        <v>82789.72225853</v>
      </c>
      <c r="K11" s="33">
        <v>89444.30457584001</v>
      </c>
      <c r="L11" s="33">
        <v>84741.02237176</v>
      </c>
      <c r="M11" s="33">
        <v>96983.38056595</v>
      </c>
      <c r="N11" s="33">
        <v>101681.82470807</v>
      </c>
      <c r="O11" s="33">
        <v>107870.755213</v>
      </c>
      <c r="P11" s="33">
        <v>101933.46444241</v>
      </c>
      <c r="Q11" s="33">
        <v>105459.96314997</v>
      </c>
      <c r="R11" s="33">
        <v>109817.62202998</v>
      </c>
      <c r="S11" s="33">
        <v>125445.88921189</v>
      </c>
    </row>
    <row r="12" spans="2:19" s="6" customFormat="1" ht="11.25" customHeight="1">
      <c r="B12" s="17"/>
      <c r="C12" s="20" t="s">
        <v>17</v>
      </c>
      <c r="D12" s="35">
        <v>90116.49463958309</v>
      </c>
      <c r="E12" s="35">
        <v>89017.79384359872</v>
      </c>
      <c r="F12" s="35">
        <v>79961.01838829</v>
      </c>
      <c r="G12" s="35">
        <v>72568.15733436</v>
      </c>
      <c r="H12" s="35">
        <v>68473.15481117</v>
      </c>
      <c r="I12" s="35">
        <v>64112.5748631</v>
      </c>
      <c r="J12" s="35">
        <v>62743.45726164</v>
      </c>
      <c r="K12" s="35">
        <v>58847.163259149995</v>
      </c>
      <c r="L12" s="35">
        <v>70731.71006598</v>
      </c>
      <c r="M12" s="35">
        <v>60540.0885566</v>
      </c>
      <c r="N12" s="35">
        <v>60228.822453090004</v>
      </c>
      <c r="O12" s="35">
        <v>58813.955675779995</v>
      </c>
      <c r="P12" s="35">
        <v>79238.39741851</v>
      </c>
      <c r="Q12" s="35">
        <v>62508.36897636</v>
      </c>
      <c r="R12" s="35">
        <v>62234.00831099</v>
      </c>
      <c r="S12" s="35">
        <v>63505.83161184999</v>
      </c>
    </row>
    <row r="13" spans="2:19" s="11" customFormat="1" ht="12.75">
      <c r="B13" s="17"/>
      <c r="C13" s="19" t="s">
        <v>18</v>
      </c>
      <c r="D13" s="34">
        <f>+D14+D15</f>
        <v>27225.90631127</v>
      </c>
      <c r="E13" s="34">
        <f>+E14+E15</f>
        <v>51484.68033784</v>
      </c>
      <c r="F13" s="34">
        <f aca="true" t="shared" si="3" ref="F13:K13">+F14+F15</f>
        <v>54893.53400815999</v>
      </c>
      <c r="G13" s="34">
        <f t="shared" si="3"/>
        <v>56584.88812866999</v>
      </c>
      <c r="H13" s="34">
        <f t="shared" si="3"/>
        <v>58524.270417470005</v>
      </c>
      <c r="I13" s="34">
        <f t="shared" si="3"/>
        <v>59153.06275084999</v>
      </c>
      <c r="J13" s="34">
        <f t="shared" si="3"/>
        <v>61922.63963284</v>
      </c>
      <c r="K13" s="34">
        <f t="shared" si="3"/>
        <v>64853.29339692999</v>
      </c>
      <c r="L13" s="34">
        <f>+L14+L15</f>
        <v>69168.33533637</v>
      </c>
      <c r="M13" s="34">
        <f>+M14+M15</f>
        <v>72753.30990636</v>
      </c>
      <c r="N13" s="34">
        <f>+N14+N15</f>
        <v>74415.56502244</v>
      </c>
      <c r="O13" s="34">
        <f>+O14+O15</f>
        <v>69462.3252498</v>
      </c>
      <c r="P13" s="34">
        <f>+P14+P15</f>
        <v>70188.4639916</v>
      </c>
      <c r="Q13" s="34">
        <f>+Q14+Q15</f>
        <v>67964.20740813999</v>
      </c>
      <c r="R13" s="34">
        <f>+R14+R15</f>
        <v>73451.20522278002</v>
      </c>
      <c r="S13" s="34">
        <f>+S14+S15</f>
        <v>74833.68072212</v>
      </c>
    </row>
    <row r="14" spans="2:19" s="6" customFormat="1" ht="11.25" customHeight="1">
      <c r="B14" s="17"/>
      <c r="C14" s="18" t="s">
        <v>19</v>
      </c>
      <c r="D14" s="33">
        <v>7640.505603290163</v>
      </c>
      <c r="E14" s="33">
        <v>13916.25708438926</v>
      </c>
      <c r="F14" s="33">
        <v>17716.749973195365</v>
      </c>
      <c r="G14" s="33">
        <v>14920.432448197122</v>
      </c>
      <c r="H14" s="33">
        <v>14531.630467474655</v>
      </c>
      <c r="I14" s="33">
        <v>13297.530523137208</v>
      </c>
      <c r="J14" s="33">
        <v>17845.419008800538</v>
      </c>
      <c r="K14" s="33">
        <v>19541.737095256256</v>
      </c>
      <c r="L14" s="33">
        <v>21802.741255918118</v>
      </c>
      <c r="M14" s="33">
        <v>23085.36079747584</v>
      </c>
      <c r="N14" s="33">
        <v>24653.872055979416</v>
      </c>
      <c r="O14" s="33">
        <v>21871.24412446475</v>
      </c>
      <c r="P14" s="33">
        <v>23255.54567617201</v>
      </c>
      <c r="Q14" s="33">
        <v>19773.535751475174</v>
      </c>
      <c r="R14" s="33">
        <v>20259.664947989684</v>
      </c>
      <c r="S14" s="33">
        <v>20459.671582828934</v>
      </c>
    </row>
    <row r="15" spans="2:19" s="6" customFormat="1" ht="11.25" customHeight="1">
      <c r="B15" s="17"/>
      <c r="C15" s="20" t="s">
        <v>20</v>
      </c>
      <c r="D15" s="35">
        <v>19585.400707979836</v>
      </c>
      <c r="E15" s="35">
        <v>37568.42325345074</v>
      </c>
      <c r="F15" s="35">
        <v>37176.78403496463</v>
      </c>
      <c r="G15" s="35">
        <v>41664.45568047287</v>
      </c>
      <c r="H15" s="35">
        <v>43992.63994999535</v>
      </c>
      <c r="I15" s="35">
        <v>45855.532227712785</v>
      </c>
      <c r="J15" s="35">
        <v>44077.220624039466</v>
      </c>
      <c r="K15" s="35">
        <v>45311.556301673736</v>
      </c>
      <c r="L15" s="35">
        <v>47365.59408045188</v>
      </c>
      <c r="M15" s="35">
        <v>49667.94910888415</v>
      </c>
      <c r="N15" s="35">
        <v>49761.692966460585</v>
      </c>
      <c r="O15" s="35">
        <v>47591.08112533524</v>
      </c>
      <c r="P15" s="35">
        <v>46932.91831542799</v>
      </c>
      <c r="Q15" s="35">
        <v>48190.67165666482</v>
      </c>
      <c r="R15" s="35">
        <v>53191.54027479033</v>
      </c>
      <c r="S15" s="35">
        <v>54374.00913929106</v>
      </c>
    </row>
    <row r="16" spans="2:19" s="11" customFormat="1" ht="12.75">
      <c r="B16" s="17"/>
      <c r="C16" s="19" t="s">
        <v>37</v>
      </c>
      <c r="D16" s="34">
        <f>+D17+D18</f>
        <v>67588.2776011098</v>
      </c>
      <c r="E16" s="34">
        <f>+E17+E18</f>
        <v>65262.9746886369</v>
      </c>
      <c r="F16" s="34">
        <f aca="true" t="shared" si="4" ref="F16:K16">+F17+F18</f>
        <v>63759.356943930004</v>
      </c>
      <c r="G16" s="34">
        <f t="shared" si="4"/>
        <v>66693.91667298</v>
      </c>
      <c r="H16" s="34">
        <f t="shared" si="4"/>
        <v>74353.16050242</v>
      </c>
      <c r="I16" s="34">
        <f t="shared" si="4"/>
        <v>77089.03173688</v>
      </c>
      <c r="J16" s="34">
        <f t="shared" si="4"/>
        <v>75952.69254733</v>
      </c>
      <c r="K16" s="34">
        <f t="shared" si="4"/>
        <v>78524.21239207</v>
      </c>
      <c r="L16" s="34">
        <f>+L17+L18</f>
        <v>81102.55799824</v>
      </c>
      <c r="M16" s="34">
        <f>+M17+M18</f>
        <v>83056.40683314</v>
      </c>
      <c r="N16" s="34">
        <f>+N17+N18</f>
        <v>86982.09879143</v>
      </c>
      <c r="O16" s="34">
        <f>+O17+O18</f>
        <v>91351.83777817</v>
      </c>
      <c r="P16" s="34">
        <f>+P17+P18</f>
        <v>95301.79860039</v>
      </c>
      <c r="Q16" s="34">
        <f>+Q17+Q18</f>
        <v>100923.49606087881</v>
      </c>
      <c r="R16" s="34">
        <f>+R17+R18</f>
        <v>104406.39584576827</v>
      </c>
      <c r="S16" s="34">
        <f>+S17+S18</f>
        <v>106563.57387175827</v>
      </c>
    </row>
    <row r="17" spans="2:19" s="6" customFormat="1" ht="11.25" customHeight="1">
      <c r="B17" s="17"/>
      <c r="C17" s="18" t="s">
        <v>21</v>
      </c>
      <c r="D17" s="33">
        <v>21835.363345975697</v>
      </c>
      <c r="E17" s="33">
        <v>9211.477540298494</v>
      </c>
      <c r="F17" s="33">
        <v>9786.18798588651</v>
      </c>
      <c r="G17" s="33">
        <v>10828.744901254164</v>
      </c>
      <c r="H17" s="33">
        <v>14815.295320264637</v>
      </c>
      <c r="I17" s="33">
        <v>15999.159260704993</v>
      </c>
      <c r="J17" s="33">
        <v>15609.426819875456</v>
      </c>
      <c r="K17" s="33">
        <v>16310.578886710717</v>
      </c>
      <c r="L17" s="33">
        <v>16163.886564143555</v>
      </c>
      <c r="M17" s="33">
        <v>16518.75434244619</v>
      </c>
      <c r="N17" s="33">
        <v>17009.956637203864</v>
      </c>
      <c r="O17" s="33">
        <v>17633.881671605308</v>
      </c>
      <c r="P17" s="33">
        <v>18697.606128305895</v>
      </c>
      <c r="Q17" s="33">
        <v>22332.571411235273</v>
      </c>
      <c r="R17" s="33">
        <v>23191.020016254268</v>
      </c>
      <c r="S17" s="33">
        <v>23594.305052559735</v>
      </c>
    </row>
    <row r="18" spans="2:19" s="6" customFormat="1" ht="11.25" customHeight="1">
      <c r="B18" s="17"/>
      <c r="C18" s="20" t="s">
        <v>22</v>
      </c>
      <c r="D18" s="35">
        <v>45752.91425513411</v>
      </c>
      <c r="E18" s="35">
        <v>56051.49714833841</v>
      </c>
      <c r="F18" s="35">
        <v>53973.16895804349</v>
      </c>
      <c r="G18" s="35">
        <v>55865.17177172584</v>
      </c>
      <c r="H18" s="35">
        <v>59537.865182155365</v>
      </c>
      <c r="I18" s="35">
        <v>61089.87247617501</v>
      </c>
      <c r="J18" s="35">
        <v>60343.26572745455</v>
      </c>
      <c r="K18" s="35">
        <v>62213.633505359285</v>
      </c>
      <c r="L18" s="35">
        <v>64938.67143409644</v>
      </c>
      <c r="M18" s="35">
        <v>66537.65249069381</v>
      </c>
      <c r="N18" s="35">
        <v>69972.14215422614</v>
      </c>
      <c r="O18" s="35">
        <v>73717.95610656468</v>
      </c>
      <c r="P18" s="35">
        <v>76604.1924720841</v>
      </c>
      <c r="Q18" s="35">
        <v>78590.92464964354</v>
      </c>
      <c r="R18" s="35">
        <v>81215.375829514</v>
      </c>
      <c r="S18" s="35">
        <v>82969.26881919854</v>
      </c>
    </row>
    <row r="19" spans="2:19" s="11" customFormat="1" ht="12.75">
      <c r="B19" s="17"/>
      <c r="C19" s="21" t="s">
        <v>23</v>
      </c>
      <c r="D19" s="36">
        <v>130333.03376748924</v>
      </c>
      <c r="E19" s="36">
        <v>138761.6740936636</v>
      </c>
      <c r="F19" s="36">
        <v>148869.1525701132</v>
      </c>
      <c r="G19" s="36">
        <v>161065.40793914362</v>
      </c>
      <c r="H19" s="36">
        <v>170592.14457856124</v>
      </c>
      <c r="I19" s="36">
        <v>178875.9494832734</v>
      </c>
      <c r="J19" s="36">
        <v>178357.15688952678</v>
      </c>
      <c r="K19" s="36">
        <v>179764.13205699835</v>
      </c>
      <c r="L19" s="36">
        <v>182696.72021584003</v>
      </c>
      <c r="M19" s="36">
        <v>193869.9997568612</v>
      </c>
      <c r="N19" s="36">
        <v>199305.6563234118</v>
      </c>
      <c r="O19" s="36">
        <v>202965.74171152123</v>
      </c>
      <c r="P19" s="36">
        <v>207162.10622265548</v>
      </c>
      <c r="Q19" s="36">
        <v>214545.95192269387</v>
      </c>
      <c r="R19" s="36">
        <v>220518.29390259896</v>
      </c>
      <c r="S19" s="36">
        <v>226845.4235132291</v>
      </c>
    </row>
    <row r="20" spans="2:19" s="11" customFormat="1" ht="12.75">
      <c r="B20" s="17"/>
      <c r="C20" s="19" t="s">
        <v>24</v>
      </c>
      <c r="D20" s="34">
        <f>+D21+D22+D23</f>
        <v>1510.16302001</v>
      </c>
      <c r="E20" s="34">
        <f>+E21+E22+E23</f>
        <v>1599.46848251</v>
      </c>
      <c r="F20" s="34">
        <f aca="true" t="shared" si="5" ref="F20:K20">+F21+F22+F23</f>
        <v>1610.98338061</v>
      </c>
      <c r="G20" s="34">
        <f t="shared" si="5"/>
        <v>1928.3339850023103</v>
      </c>
      <c r="H20" s="34">
        <f t="shared" si="5"/>
        <v>1718.13384502296</v>
      </c>
      <c r="I20" s="34">
        <f t="shared" si="5"/>
        <v>1797.8727247604816</v>
      </c>
      <c r="J20" s="34">
        <f t="shared" si="5"/>
        <v>1801.990430342967</v>
      </c>
      <c r="K20" s="34">
        <f t="shared" si="5"/>
        <v>1844.2542368705244</v>
      </c>
      <c r="L20" s="34">
        <f>+L21+L22+L23</f>
        <v>1838.3605595061408</v>
      </c>
      <c r="M20" s="34">
        <f>+M21+M22+M23</f>
        <v>1880.8252701401166</v>
      </c>
      <c r="N20" s="34">
        <f>+N21+N22+N23</f>
        <v>1990.8364677880013</v>
      </c>
      <c r="O20" s="34">
        <f>+O21+O22+O23</f>
        <v>2131.514860385907</v>
      </c>
      <c r="P20" s="34">
        <f>+P21+P22+P23</f>
        <v>2243.5553411199835</v>
      </c>
      <c r="Q20" s="34">
        <f>+Q21+Q22+Q23</f>
        <v>2272.284103279899</v>
      </c>
      <c r="R20" s="34">
        <f>+R21+R22+R23</f>
        <v>2502.2292480150436</v>
      </c>
      <c r="S20" s="34">
        <f>+S21+S22+S23</f>
        <v>2798.4613730986907</v>
      </c>
    </row>
    <row r="21" spans="2:19" s="6" customFormat="1" ht="11.25" customHeight="1">
      <c r="B21" s="17"/>
      <c r="C21" s="18" t="s">
        <v>25</v>
      </c>
      <c r="D21" s="33">
        <v>121.61863414000001</v>
      </c>
      <c r="E21" s="33">
        <v>113.97814611</v>
      </c>
      <c r="F21" s="33">
        <v>133.9856423</v>
      </c>
      <c r="G21" s="33">
        <v>270.88495341999993</v>
      </c>
      <c r="H21" s="33">
        <v>210.38843028999997</v>
      </c>
      <c r="I21" s="33">
        <v>220.79987426</v>
      </c>
      <c r="J21" s="33">
        <v>223.85380891</v>
      </c>
      <c r="K21" s="33">
        <v>231.81643920000002</v>
      </c>
      <c r="L21" s="33">
        <v>160.40098099000002</v>
      </c>
      <c r="M21" s="33">
        <v>153.0937424</v>
      </c>
      <c r="N21" s="33">
        <v>175.73433082999998</v>
      </c>
      <c r="O21" s="33">
        <v>227.2503699</v>
      </c>
      <c r="P21" s="33">
        <v>258.70906121999997</v>
      </c>
      <c r="Q21" s="33">
        <v>250.27002944</v>
      </c>
      <c r="R21" s="33">
        <v>343.80156897</v>
      </c>
      <c r="S21" s="33">
        <v>449.73928874</v>
      </c>
    </row>
    <row r="22" spans="2:19" s="6" customFormat="1" ht="11.25" customHeight="1">
      <c r="B22" s="17"/>
      <c r="C22" s="18" t="s">
        <v>26</v>
      </c>
      <c r="D22" s="33">
        <v>401.23489204</v>
      </c>
      <c r="E22" s="33">
        <v>481.37506435000006</v>
      </c>
      <c r="F22" s="33">
        <v>547.49079377</v>
      </c>
      <c r="G22" s="33">
        <v>620.8606447000001</v>
      </c>
      <c r="H22" s="33">
        <v>727.28368561</v>
      </c>
      <c r="I22" s="33">
        <v>438.85772534</v>
      </c>
      <c r="J22" s="33">
        <v>447.73932266</v>
      </c>
      <c r="K22" s="33">
        <v>465.77223277999997</v>
      </c>
      <c r="L22" s="33">
        <v>474.99588111</v>
      </c>
      <c r="M22" s="33">
        <v>485.97503245999997</v>
      </c>
      <c r="N22" s="33">
        <v>499.3942706</v>
      </c>
      <c r="O22" s="33">
        <v>511.43735788</v>
      </c>
      <c r="P22" s="33">
        <v>504.94629736999997</v>
      </c>
      <c r="Q22" s="33">
        <v>516.7585997900001</v>
      </c>
      <c r="R22" s="33">
        <v>528.8605115400001</v>
      </c>
      <c r="S22" s="33">
        <v>540.4996449099999</v>
      </c>
    </row>
    <row r="23" spans="2:19" s="6" customFormat="1" ht="11.25" customHeight="1">
      <c r="B23" s="17"/>
      <c r="C23" s="20" t="s">
        <v>27</v>
      </c>
      <c r="D23" s="35">
        <v>987.3094938300001</v>
      </c>
      <c r="E23" s="35">
        <v>1004.11527205</v>
      </c>
      <c r="F23" s="35">
        <v>929.50694454</v>
      </c>
      <c r="G23" s="35">
        <v>1036.5883868823103</v>
      </c>
      <c r="H23" s="35">
        <v>780.4617291229602</v>
      </c>
      <c r="I23" s="35">
        <v>1138.2151251604816</v>
      </c>
      <c r="J23" s="35">
        <v>1130.3972987729671</v>
      </c>
      <c r="K23" s="35">
        <v>1146.6655648905246</v>
      </c>
      <c r="L23" s="35">
        <v>1202.963697406141</v>
      </c>
      <c r="M23" s="35">
        <v>1241.7564952801167</v>
      </c>
      <c r="N23" s="35">
        <v>1315.7078663580012</v>
      </c>
      <c r="O23" s="35">
        <v>1392.827132605907</v>
      </c>
      <c r="P23" s="35">
        <v>1479.8999825299836</v>
      </c>
      <c r="Q23" s="35">
        <v>1505.255474049899</v>
      </c>
      <c r="R23" s="35">
        <v>1629.5671675050432</v>
      </c>
      <c r="S23" s="35">
        <v>1808.2224394486907</v>
      </c>
    </row>
    <row r="24" spans="2:19" s="11" customFormat="1" ht="12.75">
      <c r="B24" s="17"/>
      <c r="C24" s="21" t="s">
        <v>28</v>
      </c>
      <c r="D24" s="36">
        <v>11.5971075</v>
      </c>
      <c r="E24" s="36">
        <v>10.383670583</v>
      </c>
      <c r="F24" s="36">
        <v>10.57337053</v>
      </c>
      <c r="G24" s="36">
        <v>67.51627013000001</v>
      </c>
      <c r="H24" s="36">
        <v>0</v>
      </c>
      <c r="I24" s="36">
        <v>1.0369333399999998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0.19917145</v>
      </c>
      <c r="Q24" s="36">
        <v>0.98944286</v>
      </c>
      <c r="R24" s="36">
        <v>0</v>
      </c>
      <c r="S24" s="36">
        <v>0</v>
      </c>
    </row>
    <row r="25" spans="2:19" s="11" customFormat="1" ht="12.75">
      <c r="B25" s="17"/>
      <c r="C25" s="19" t="s">
        <v>29</v>
      </c>
      <c r="D25" s="34">
        <f>+D26+D27</f>
        <v>54033.062884766536</v>
      </c>
      <c r="E25" s="34">
        <f>+E26+E27</f>
        <v>54527.687554819604</v>
      </c>
      <c r="F25" s="34">
        <f aca="true" t="shared" si="6" ref="F25:K25">+F26+F27</f>
        <v>55123.00474200317</v>
      </c>
      <c r="G25" s="34">
        <f t="shared" si="6"/>
        <v>56622.19663076421</v>
      </c>
      <c r="H25" s="34">
        <f t="shared" si="6"/>
        <v>56127.06998951029</v>
      </c>
      <c r="I25" s="34">
        <f t="shared" si="6"/>
        <v>56844.047126697995</v>
      </c>
      <c r="J25" s="34">
        <f t="shared" si="6"/>
        <v>56782.89181351551</v>
      </c>
      <c r="K25" s="34">
        <f t="shared" si="6"/>
        <v>57054.49166778944</v>
      </c>
      <c r="L25" s="34">
        <f>+L26+L27</f>
        <v>55983.374562868594</v>
      </c>
      <c r="M25" s="34">
        <f>+M26+M27</f>
        <v>61832.59412485274</v>
      </c>
      <c r="N25" s="34">
        <f>+N26+N27</f>
        <v>62734.36040547356</v>
      </c>
      <c r="O25" s="34">
        <f>+O26+O27</f>
        <v>63475.28529880854</v>
      </c>
      <c r="P25" s="34">
        <f>+P26+P27</f>
        <v>60154.62524259703</v>
      </c>
      <c r="Q25" s="34">
        <f>+Q26+Q27</f>
        <v>68274.06584481637</v>
      </c>
      <c r="R25" s="34">
        <f>+R26+R27</f>
        <v>69211.08686595992</v>
      </c>
      <c r="S25" s="34">
        <f>+S26+S27</f>
        <v>70781.58712843267</v>
      </c>
    </row>
    <row r="26" spans="2:19" s="6" customFormat="1" ht="11.25" customHeight="1">
      <c r="B26" s="17"/>
      <c r="C26" s="18" t="s">
        <v>30</v>
      </c>
      <c r="D26" s="33">
        <v>13184.748028274036</v>
      </c>
      <c r="E26" s="33">
        <v>13038.0187531</v>
      </c>
      <c r="F26" s="33">
        <v>12712.496025062</v>
      </c>
      <c r="G26" s="33">
        <v>13213.171418953001</v>
      </c>
      <c r="H26" s="33">
        <v>12470.579500662</v>
      </c>
      <c r="I26" s="33">
        <v>12582.015348189998</v>
      </c>
      <c r="J26" s="33">
        <v>12209.541437449996</v>
      </c>
      <c r="K26" s="33">
        <v>12254.89081793</v>
      </c>
      <c r="L26" s="33">
        <v>13835.360133029999</v>
      </c>
      <c r="M26" s="33">
        <v>14309.338578289999</v>
      </c>
      <c r="N26" s="33">
        <v>13578.21661398</v>
      </c>
      <c r="O26" s="33">
        <v>13492.6185913</v>
      </c>
      <c r="P26" s="33">
        <v>15090.284786970002</v>
      </c>
      <c r="Q26" s="33">
        <v>15995.089078419998</v>
      </c>
      <c r="R26" s="33">
        <v>15946.783444470002</v>
      </c>
      <c r="S26" s="33">
        <v>16074.430327349999</v>
      </c>
    </row>
    <row r="27" spans="2:19" s="6" customFormat="1" ht="11.25" customHeight="1">
      <c r="B27" s="22"/>
      <c r="C27" s="23" t="s">
        <v>31</v>
      </c>
      <c r="D27" s="37">
        <v>40848.3148564925</v>
      </c>
      <c r="E27" s="37">
        <v>41489.66880171961</v>
      </c>
      <c r="F27" s="37">
        <v>42410.50871694117</v>
      </c>
      <c r="G27" s="37">
        <v>43409.025211811204</v>
      </c>
      <c r="H27" s="37">
        <v>43656.49048884829</v>
      </c>
      <c r="I27" s="37">
        <v>44262.031778508</v>
      </c>
      <c r="J27" s="37">
        <v>44573.350376065515</v>
      </c>
      <c r="K27" s="37">
        <v>44799.600849859446</v>
      </c>
      <c r="L27" s="37">
        <v>42148.01442983859</v>
      </c>
      <c r="M27" s="37">
        <v>47523.25554656274</v>
      </c>
      <c r="N27" s="37">
        <v>49156.14379149356</v>
      </c>
      <c r="O27" s="37">
        <v>49982.66670750854</v>
      </c>
      <c r="P27" s="37">
        <v>45064.340455627025</v>
      </c>
      <c r="Q27" s="37">
        <v>52278.97676639638</v>
      </c>
      <c r="R27" s="37">
        <v>53264.30342148992</v>
      </c>
      <c r="S27" s="37">
        <v>54707.156801082674</v>
      </c>
    </row>
    <row r="28" spans="2:19" s="5" customFormat="1" ht="12.75">
      <c r="B28" s="13" t="s">
        <v>32</v>
      </c>
      <c r="C28" s="24"/>
      <c r="D28" s="31">
        <f>D29+D32+D36+D39+D42+D43+D47+D48</f>
        <v>457571.1118196857</v>
      </c>
      <c r="E28" s="31">
        <f>E29+E32+E36+E39+E42+E43+E47+E48</f>
        <v>499170.1076147191</v>
      </c>
      <c r="F28" s="31">
        <f aca="true" t="shared" si="7" ref="F28:K28">F29+F32+F36+F39+F42+F43+F47+F48</f>
        <v>527413.1046849943</v>
      </c>
      <c r="G28" s="31">
        <f t="shared" si="7"/>
        <v>565038.4898319029</v>
      </c>
      <c r="H28" s="31">
        <f t="shared" si="7"/>
        <v>600025.9743427442</v>
      </c>
      <c r="I28" s="31">
        <f t="shared" si="7"/>
        <v>618301.3426074311</v>
      </c>
      <c r="J28" s="31">
        <f t="shared" si="7"/>
        <v>626019.6581771539</v>
      </c>
      <c r="K28" s="31">
        <f t="shared" si="7"/>
        <v>641503.5693729599</v>
      </c>
      <c r="L28" s="31">
        <f>L29+L32+L36+L39+L42+L43+L47+L48</f>
        <v>660658.0122112787</v>
      </c>
      <c r="M28" s="31">
        <f>M29+M32+M36+M39+M42+M43+M47+M48</f>
        <v>685663.2631531308</v>
      </c>
      <c r="N28" s="31">
        <f>N29+N32+N36+N39+N42+N43+N47+N48</f>
        <v>709913.6039060962</v>
      </c>
      <c r="O28" s="31">
        <f>O29+O32+O36+O39+O42+O43+O47+O48</f>
        <v>710836.8993514478</v>
      </c>
      <c r="P28" s="31">
        <f>P29+P32+P36+P39+P42+P43+P47+P48</f>
        <v>738925.4671330359</v>
      </c>
      <c r="Q28" s="31">
        <f>Q29+Q32+Q36+Q39+Q42+Q43+Q47+Q48</f>
        <v>755558.7611458811</v>
      </c>
      <c r="R28" s="31">
        <f>R29+R32+R36+R39+R42+R43+R47+R48</f>
        <v>779232.9737805867</v>
      </c>
      <c r="S28" s="31">
        <f>S29+S32+S36+S39+S42+S43+S47+S48</f>
        <v>809986.872493665</v>
      </c>
    </row>
    <row r="29" spans="2:19" s="10" customFormat="1" ht="12.75">
      <c r="B29" s="15"/>
      <c r="C29" s="16" t="s">
        <v>11</v>
      </c>
      <c r="D29" s="32">
        <f>+D30+D31</f>
        <v>3209.250125</v>
      </c>
      <c r="E29" s="32">
        <f>+E30+E31</f>
        <v>3152.06585</v>
      </c>
      <c r="F29" s="32">
        <f aca="true" t="shared" si="8" ref="F29:K29">+F30+F31</f>
        <v>2859.837448</v>
      </c>
      <c r="G29" s="32">
        <f t="shared" si="8"/>
        <v>2798.202921</v>
      </c>
      <c r="H29" s="32">
        <f t="shared" si="8"/>
        <v>2801.329854</v>
      </c>
      <c r="I29" s="32">
        <f t="shared" si="8"/>
        <v>2931.511297</v>
      </c>
      <c r="J29" s="32">
        <f t="shared" si="8"/>
        <v>2798.1067919999996</v>
      </c>
      <c r="K29" s="32">
        <f t="shared" si="8"/>
        <v>2809.0137899999995</v>
      </c>
      <c r="L29" s="32">
        <f>+L30+L31</f>
        <v>2918.563284</v>
      </c>
      <c r="M29" s="32">
        <f>+M30+M31</f>
        <v>3003.5709989999996</v>
      </c>
      <c r="N29" s="32">
        <f>+N30+N31</f>
        <v>3018.985225</v>
      </c>
      <c r="O29" s="32">
        <f>+O30+O31</f>
        <v>7066.669643</v>
      </c>
      <c r="P29" s="32">
        <f>+P30+P31</f>
        <v>7029.76098</v>
      </c>
      <c r="Q29" s="32">
        <f>+Q30+Q31</f>
        <v>7173.913342</v>
      </c>
      <c r="R29" s="32">
        <f>+R30+R31</f>
        <v>7214.006032</v>
      </c>
      <c r="S29" s="32">
        <f>+S30+S31</f>
        <v>6905.383408000001</v>
      </c>
    </row>
    <row r="30" spans="2:19" s="6" customFormat="1" ht="11.25" customHeight="1">
      <c r="B30" s="17"/>
      <c r="C30" s="18" t="s">
        <v>12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</row>
    <row r="31" spans="2:19" s="6" customFormat="1" ht="11.25" customHeight="1">
      <c r="B31" s="17"/>
      <c r="C31" s="18" t="s">
        <v>13</v>
      </c>
      <c r="D31" s="33">
        <v>3209.250125</v>
      </c>
      <c r="E31" s="33">
        <v>3152.06585</v>
      </c>
      <c r="F31" s="33">
        <v>2859.837448</v>
      </c>
      <c r="G31" s="33">
        <v>2798.202921</v>
      </c>
      <c r="H31" s="33">
        <v>2801.329854</v>
      </c>
      <c r="I31" s="33">
        <v>2931.511297</v>
      </c>
      <c r="J31" s="33">
        <v>2798.1067919999996</v>
      </c>
      <c r="K31" s="33">
        <v>2809.0137899999995</v>
      </c>
      <c r="L31" s="33">
        <v>2918.563284</v>
      </c>
      <c r="M31" s="33">
        <v>3003.5709989999996</v>
      </c>
      <c r="N31" s="33">
        <v>3018.985225</v>
      </c>
      <c r="O31" s="33">
        <v>7066.669643</v>
      </c>
      <c r="P31" s="33">
        <v>7029.76098</v>
      </c>
      <c r="Q31" s="33">
        <v>7173.913342</v>
      </c>
      <c r="R31" s="33">
        <v>7214.006032</v>
      </c>
      <c r="S31" s="33">
        <v>6905.383408000001</v>
      </c>
    </row>
    <row r="32" spans="2:19" s="6" customFormat="1" ht="12.75">
      <c r="B32" s="17"/>
      <c r="C32" s="19" t="s">
        <v>14</v>
      </c>
      <c r="D32" s="34">
        <f>SUM(D33:D35)</f>
        <v>84457.2542166053</v>
      </c>
      <c r="E32" s="34">
        <f>+E33+E34+E35</f>
        <v>94868.5780119032</v>
      </c>
      <c r="F32" s="34">
        <f aca="true" t="shared" si="9" ref="F32:K32">+F33+F34+F35</f>
        <v>106613.04371599</v>
      </c>
      <c r="G32" s="34">
        <f t="shared" si="9"/>
        <v>117298.92090098001</v>
      </c>
      <c r="H32" s="34">
        <f t="shared" si="9"/>
        <v>123917.60061041001</v>
      </c>
      <c r="I32" s="34">
        <f t="shared" si="9"/>
        <v>126742.81659475001</v>
      </c>
      <c r="J32" s="34">
        <f t="shared" si="9"/>
        <v>130203.84381148001</v>
      </c>
      <c r="K32" s="34">
        <f t="shared" si="9"/>
        <v>137631.5981015</v>
      </c>
      <c r="L32" s="34">
        <f>+L33+L34+L35</f>
        <v>146873.53691664</v>
      </c>
      <c r="M32" s="34">
        <f>+M33+M34+M35</f>
        <v>147209.53208959</v>
      </c>
      <c r="N32" s="34">
        <f>+N33+N34+N35</f>
        <v>153029.22345932998</v>
      </c>
      <c r="O32" s="34">
        <f>+O33+O34+O35</f>
        <v>156991.8012521</v>
      </c>
      <c r="P32" s="34">
        <f>+P33+P34+P35</f>
        <v>164037.7045785</v>
      </c>
      <c r="Q32" s="34">
        <f>+Q33+Q34+Q35</f>
        <v>156844.17327275</v>
      </c>
      <c r="R32" s="34">
        <f>+R33+R34+R35</f>
        <v>162106.4560481</v>
      </c>
      <c r="S32" s="34">
        <f>+S33+S34+S35</f>
        <v>178995.24896887998</v>
      </c>
    </row>
    <row r="33" spans="2:19" s="6" customFormat="1" ht="11.25" customHeight="1">
      <c r="B33" s="17"/>
      <c r="C33" s="18" t="s">
        <v>15</v>
      </c>
      <c r="D33" s="33">
        <v>17044.06833</v>
      </c>
      <c r="E33" s="33">
        <v>18990.33168149</v>
      </c>
      <c r="F33" s="33">
        <v>21032.8658</v>
      </c>
      <c r="G33" s="33">
        <v>23748.86714827</v>
      </c>
      <c r="H33" s="33">
        <v>25852.67439957</v>
      </c>
      <c r="I33" s="33">
        <v>25950.266393680005</v>
      </c>
      <c r="J33" s="33">
        <v>27306.171360610006</v>
      </c>
      <c r="K33" s="33">
        <v>29164.627678710007</v>
      </c>
      <c r="L33" s="33">
        <v>33061.900999080004</v>
      </c>
      <c r="M33" s="33">
        <v>33505.813546510006</v>
      </c>
      <c r="N33" s="33">
        <v>35434.83386447</v>
      </c>
      <c r="O33" s="33">
        <v>35585.72743003</v>
      </c>
      <c r="P33" s="33">
        <v>34754.55903222</v>
      </c>
      <c r="Q33" s="33">
        <v>33478.99607802</v>
      </c>
      <c r="R33" s="33">
        <v>33573.75523975</v>
      </c>
      <c r="S33" s="33">
        <v>34069.642369630004</v>
      </c>
    </row>
    <row r="34" spans="2:19" s="6" customFormat="1" ht="11.25" customHeight="1">
      <c r="B34" s="17"/>
      <c r="C34" s="18" t="s">
        <v>16</v>
      </c>
      <c r="D34" s="33">
        <v>31882.3887339674</v>
      </c>
      <c r="E34" s="33">
        <v>38322.512510834495</v>
      </c>
      <c r="F34" s="33">
        <v>47827.06347368</v>
      </c>
      <c r="G34" s="33">
        <v>55559.32791171</v>
      </c>
      <c r="H34" s="33">
        <v>59178.95993509999</v>
      </c>
      <c r="I34" s="33">
        <v>61301.77681064</v>
      </c>
      <c r="J34" s="33">
        <v>64525.254255750006</v>
      </c>
      <c r="K34" s="33">
        <v>71102.04580508999</v>
      </c>
      <c r="L34" s="33">
        <v>75500.55827239</v>
      </c>
      <c r="M34" s="33">
        <v>74843.8866659</v>
      </c>
      <c r="N34" s="33">
        <v>78275.91951272</v>
      </c>
      <c r="O34" s="33">
        <v>81277.91815608</v>
      </c>
      <c r="P34" s="33">
        <v>88717.52922619</v>
      </c>
      <c r="Q34" s="33">
        <v>86139.40697805</v>
      </c>
      <c r="R34" s="33">
        <v>91082.24675001</v>
      </c>
      <c r="S34" s="33">
        <v>104076.40733270999</v>
      </c>
    </row>
    <row r="35" spans="2:19" s="6" customFormat="1" ht="11.25" customHeight="1">
      <c r="B35" s="17"/>
      <c r="C35" s="20" t="s">
        <v>17</v>
      </c>
      <c r="D35" s="35">
        <v>35530.7971526379</v>
      </c>
      <c r="E35" s="35">
        <v>37555.7338195787</v>
      </c>
      <c r="F35" s="35">
        <v>37753.114442310005</v>
      </c>
      <c r="G35" s="35">
        <v>37990.725841</v>
      </c>
      <c r="H35" s="35">
        <v>38885.96627574</v>
      </c>
      <c r="I35" s="35">
        <v>39490.773390430004</v>
      </c>
      <c r="J35" s="35">
        <v>38372.41819512</v>
      </c>
      <c r="K35" s="35">
        <v>37364.9246177</v>
      </c>
      <c r="L35" s="35">
        <v>38311.07764517</v>
      </c>
      <c r="M35" s="35">
        <v>38859.83187718</v>
      </c>
      <c r="N35" s="35">
        <v>39318.470082140004</v>
      </c>
      <c r="O35" s="35">
        <v>40128.15566599</v>
      </c>
      <c r="P35" s="35">
        <v>40565.61632008999</v>
      </c>
      <c r="Q35" s="35">
        <v>37225.77021668</v>
      </c>
      <c r="R35" s="35">
        <v>37450.45405834</v>
      </c>
      <c r="S35" s="35">
        <v>40849.19926653999</v>
      </c>
    </row>
    <row r="36" spans="2:19" s="6" customFormat="1" ht="12.75">
      <c r="B36" s="17"/>
      <c r="C36" s="19" t="s">
        <v>18</v>
      </c>
      <c r="D36" s="34">
        <f>+D37+D38</f>
        <v>20872.924936438998</v>
      </c>
      <c r="E36" s="34">
        <f>+E37+E38</f>
        <v>40499.93147227001</v>
      </c>
      <c r="F36" s="34">
        <f aca="true" t="shared" si="10" ref="F36:K36">+F37+F38</f>
        <v>42723.80231915999</v>
      </c>
      <c r="G36" s="34">
        <f t="shared" si="10"/>
        <v>40827.75717076</v>
      </c>
      <c r="H36" s="34">
        <f t="shared" si="10"/>
        <v>40206.14100468</v>
      </c>
      <c r="I36" s="34">
        <f t="shared" si="10"/>
        <v>39585.78927218</v>
      </c>
      <c r="J36" s="34">
        <f t="shared" si="10"/>
        <v>43192.49356245</v>
      </c>
      <c r="K36" s="34">
        <f t="shared" si="10"/>
        <v>44679.44952581999</v>
      </c>
      <c r="L36" s="34">
        <f>+L37+L38</f>
        <v>46664.87854495</v>
      </c>
      <c r="M36" s="34">
        <f>+M37+M38</f>
        <v>48570.335075940005</v>
      </c>
      <c r="N36" s="34">
        <f>+N37+N38</f>
        <v>50170.8704361</v>
      </c>
      <c r="O36" s="34">
        <f>+O37+O38</f>
        <v>47449.60476932999</v>
      </c>
      <c r="P36" s="34">
        <f>+P37+P38</f>
        <v>49115.211118189996</v>
      </c>
      <c r="Q36" s="34">
        <f>+Q37+Q38</f>
        <v>46199.61102078001</v>
      </c>
      <c r="R36" s="34">
        <f>+R37+R38</f>
        <v>46517.39603393</v>
      </c>
      <c r="S36" s="34">
        <f>+S37+S38</f>
        <v>47773.79153039</v>
      </c>
    </row>
    <row r="37" spans="2:19" s="6" customFormat="1" ht="11.25" customHeight="1">
      <c r="B37" s="17"/>
      <c r="C37" s="18" t="s">
        <v>19</v>
      </c>
      <c r="D37" s="33">
        <v>7641.881698290163</v>
      </c>
      <c r="E37" s="33">
        <v>13925.44852838926</v>
      </c>
      <c r="F37" s="33">
        <v>17731.798149195365</v>
      </c>
      <c r="G37" s="33">
        <v>14924.546696197121</v>
      </c>
      <c r="H37" s="33">
        <v>14531.974656474657</v>
      </c>
      <c r="I37" s="33">
        <v>13300.982994137208</v>
      </c>
      <c r="J37" s="33">
        <v>17848.864528800535</v>
      </c>
      <c r="K37" s="33">
        <v>19546.484915256256</v>
      </c>
      <c r="L37" s="33">
        <v>21807.389197918113</v>
      </c>
      <c r="M37" s="33">
        <v>23090.042903475845</v>
      </c>
      <c r="N37" s="33">
        <v>24655.310095979414</v>
      </c>
      <c r="O37" s="33">
        <v>21873.363648464754</v>
      </c>
      <c r="P37" s="33">
        <v>23257.675100172008</v>
      </c>
      <c r="Q37" s="33">
        <v>19775.551204475178</v>
      </c>
      <c r="R37" s="33">
        <v>20261.768323989687</v>
      </c>
      <c r="S37" s="33">
        <v>20470.953326828934</v>
      </c>
    </row>
    <row r="38" spans="2:19" s="6" customFormat="1" ht="11.25" customHeight="1">
      <c r="B38" s="17"/>
      <c r="C38" s="20" t="s">
        <v>20</v>
      </c>
      <c r="D38" s="35">
        <v>13231.043238148835</v>
      </c>
      <c r="E38" s="35">
        <v>26574.482943880743</v>
      </c>
      <c r="F38" s="35">
        <v>24992.00416996463</v>
      </c>
      <c r="G38" s="35">
        <v>25903.21047456288</v>
      </c>
      <c r="H38" s="35">
        <v>25674.16634820535</v>
      </c>
      <c r="I38" s="35">
        <v>26284.80627804279</v>
      </c>
      <c r="J38" s="35">
        <v>25343.629033649464</v>
      </c>
      <c r="K38" s="35">
        <v>25132.964610563737</v>
      </c>
      <c r="L38" s="35">
        <v>24857.48934703189</v>
      </c>
      <c r="M38" s="35">
        <v>25480.292172464156</v>
      </c>
      <c r="N38" s="35">
        <v>25515.560340120588</v>
      </c>
      <c r="O38" s="35">
        <v>25576.24112086524</v>
      </c>
      <c r="P38" s="35">
        <v>25857.536018017992</v>
      </c>
      <c r="Q38" s="35">
        <v>26424.059816304827</v>
      </c>
      <c r="R38" s="35">
        <v>26255.627709940316</v>
      </c>
      <c r="S38" s="35">
        <v>27302.838203561067</v>
      </c>
    </row>
    <row r="39" spans="2:19" s="6" customFormat="1" ht="12.75">
      <c r="B39" s="17"/>
      <c r="C39" s="19" t="s">
        <v>37</v>
      </c>
      <c r="D39" s="34">
        <f>+D40+D41</f>
        <v>140104.6151763244</v>
      </c>
      <c r="E39" s="34">
        <f>+E40+E41</f>
        <v>139607.09303782872</v>
      </c>
      <c r="F39" s="34">
        <f aca="true" t="shared" si="11" ref="F39:K39">+F40+F41</f>
        <v>134310.16973306</v>
      </c>
      <c r="G39" s="34">
        <f t="shared" si="11"/>
        <v>139907.41118847</v>
      </c>
      <c r="H39" s="34">
        <f t="shared" si="11"/>
        <v>149863.67101348</v>
      </c>
      <c r="I39" s="34">
        <f t="shared" si="11"/>
        <v>155223.53614741002</v>
      </c>
      <c r="J39" s="34">
        <f t="shared" si="11"/>
        <v>156296.09323235</v>
      </c>
      <c r="K39" s="34">
        <f t="shared" si="11"/>
        <v>158510.20029950998</v>
      </c>
      <c r="L39" s="34">
        <f>+L40+L41</f>
        <v>167112.07400088</v>
      </c>
      <c r="M39" s="34">
        <f>+M40+M41</f>
        <v>171215.28857699</v>
      </c>
      <c r="N39" s="34">
        <f>+N40+N41</f>
        <v>177364.38482839998</v>
      </c>
      <c r="O39" s="34">
        <f>+O40+O41</f>
        <v>165910.52011372</v>
      </c>
      <c r="P39" s="34">
        <f>+P40+P41</f>
        <v>183867.95625152</v>
      </c>
      <c r="Q39" s="34">
        <f>+Q40+Q41</f>
        <v>190911.2995943388</v>
      </c>
      <c r="R39" s="34">
        <f>+R40+R41</f>
        <v>198470.07532999825</v>
      </c>
      <c r="S39" s="34">
        <f>+S40+S41</f>
        <v>200488.9584985183</v>
      </c>
    </row>
    <row r="40" spans="2:19" s="6" customFormat="1" ht="11.25" customHeight="1">
      <c r="B40" s="17"/>
      <c r="C40" s="18" t="s">
        <v>21</v>
      </c>
      <c r="D40" s="33">
        <v>22517.033075213614</v>
      </c>
      <c r="E40" s="33">
        <v>10171.638436361598</v>
      </c>
      <c r="F40" s="33">
        <v>10381.487571017902</v>
      </c>
      <c r="G40" s="33">
        <v>11627.440713013339</v>
      </c>
      <c r="H40" s="33">
        <v>15585.65319842939</v>
      </c>
      <c r="I40" s="33">
        <v>16421.690380634856</v>
      </c>
      <c r="J40" s="33">
        <v>16130.227569875458</v>
      </c>
      <c r="K40" s="33">
        <v>16818.467970710717</v>
      </c>
      <c r="L40" s="33">
        <v>16597.222724143</v>
      </c>
      <c r="M40" s="33">
        <v>17038.719692249113</v>
      </c>
      <c r="N40" s="33">
        <v>17788.323834203868</v>
      </c>
      <c r="O40" s="33">
        <v>26030.47798794531</v>
      </c>
      <c r="P40" s="33">
        <v>19528.379760055897</v>
      </c>
      <c r="Q40" s="33">
        <v>23256.105580235268</v>
      </c>
      <c r="R40" s="33">
        <v>24200.655646254272</v>
      </c>
      <c r="S40" s="33">
        <v>24486.827474559734</v>
      </c>
    </row>
    <row r="41" spans="2:19" s="6" customFormat="1" ht="11.25" customHeight="1">
      <c r="B41" s="17"/>
      <c r="C41" s="20" t="s">
        <v>22</v>
      </c>
      <c r="D41" s="35">
        <v>117587.5821011108</v>
      </c>
      <c r="E41" s="35">
        <v>129435.4546014671</v>
      </c>
      <c r="F41" s="35">
        <v>123928.68216204211</v>
      </c>
      <c r="G41" s="35">
        <v>128279.97047545666</v>
      </c>
      <c r="H41" s="35">
        <v>134278.0178150506</v>
      </c>
      <c r="I41" s="35">
        <v>138801.84576677516</v>
      </c>
      <c r="J41" s="35">
        <v>140165.86566247453</v>
      </c>
      <c r="K41" s="35">
        <v>141691.73232879926</v>
      </c>
      <c r="L41" s="35">
        <v>150514.851276737</v>
      </c>
      <c r="M41" s="35">
        <v>154176.56888474087</v>
      </c>
      <c r="N41" s="35">
        <v>159576.06099419613</v>
      </c>
      <c r="O41" s="35">
        <v>139880.0421257747</v>
      </c>
      <c r="P41" s="35">
        <v>164339.5764914641</v>
      </c>
      <c r="Q41" s="35">
        <v>167655.19401410353</v>
      </c>
      <c r="R41" s="35">
        <v>174269.41968374397</v>
      </c>
      <c r="S41" s="35">
        <v>176002.13102395856</v>
      </c>
    </row>
    <row r="42" spans="2:19" s="6" customFormat="1" ht="12.75">
      <c r="B42" s="17"/>
      <c r="C42" s="21" t="s">
        <v>23</v>
      </c>
      <c r="D42" s="36">
        <v>163234.80155302063</v>
      </c>
      <c r="E42" s="36">
        <v>173707.3032200445</v>
      </c>
      <c r="F42" s="36">
        <v>190318.08273115047</v>
      </c>
      <c r="G42" s="36">
        <v>207210.77143647635</v>
      </c>
      <c r="H42" s="36">
        <v>226763.45467885095</v>
      </c>
      <c r="I42" s="36">
        <v>234574.52162918914</v>
      </c>
      <c r="J42" s="36">
        <v>234768.02815774924</v>
      </c>
      <c r="K42" s="36">
        <v>237494.6523430606</v>
      </c>
      <c r="L42" s="36">
        <v>239164.65347811315</v>
      </c>
      <c r="M42" s="36">
        <v>250314.36340803813</v>
      </c>
      <c r="N42" s="36">
        <v>257058.57201580642</v>
      </c>
      <c r="O42" s="36">
        <v>261685.65546541728</v>
      </c>
      <c r="P42" s="36">
        <v>265870.1174322781</v>
      </c>
      <c r="Q42" s="36">
        <v>276575.9366734172</v>
      </c>
      <c r="R42" s="36">
        <v>284960.8165553265</v>
      </c>
      <c r="S42" s="36">
        <v>292192.25078524416</v>
      </c>
    </row>
    <row r="43" spans="2:19" s="6" customFormat="1" ht="12.75">
      <c r="B43" s="17"/>
      <c r="C43" s="19" t="s">
        <v>24</v>
      </c>
      <c r="D43" s="34">
        <f>SUM(D44:D46)</f>
        <v>1391.83865726</v>
      </c>
      <c r="E43" s="34">
        <f>+E44+E45+E46</f>
        <v>1488.21800155</v>
      </c>
      <c r="F43" s="34">
        <f aca="true" t="shared" si="12" ref="F43:K43">+F44+F45+F46</f>
        <v>1479.75716314076</v>
      </c>
      <c r="G43" s="34">
        <f t="shared" si="12"/>
        <v>1659.6629320623106</v>
      </c>
      <c r="H43" s="34">
        <f t="shared" si="12"/>
        <v>1510.71906123296</v>
      </c>
      <c r="I43" s="34">
        <f t="shared" si="12"/>
        <v>1636.0628878059347</v>
      </c>
      <c r="J43" s="34">
        <f t="shared" si="12"/>
        <v>1644.6393103192227</v>
      </c>
      <c r="K43" s="34">
        <f t="shared" si="12"/>
        <v>1680.3145828998897</v>
      </c>
      <c r="L43" s="34">
        <f>+L44+L45+L46</f>
        <v>1740.3068451069344</v>
      </c>
      <c r="M43" s="34">
        <f>+M44+M45+M46</f>
        <v>1779.6191540198352</v>
      </c>
      <c r="N43" s="34">
        <f>+N44+N45+N46</f>
        <v>1870.6383952063018</v>
      </c>
      <c r="O43" s="34">
        <f>+O44+O45+O46</f>
        <v>1980.4744437519826</v>
      </c>
      <c r="P43" s="34">
        <f>+P44+P45+P46</f>
        <v>2063.36998090083</v>
      </c>
      <c r="Q43" s="34">
        <f>+Q44+Q45+Q46</f>
        <v>2092.502657938731</v>
      </c>
      <c r="R43" s="34">
        <f>+R44+R45+R46</f>
        <v>2260.7724352920686</v>
      </c>
      <c r="S43" s="34">
        <f>+S44+S45+S46</f>
        <v>2445.7506736899204</v>
      </c>
    </row>
    <row r="44" spans="2:19" s="6" customFormat="1" ht="11.25" customHeight="1">
      <c r="B44" s="17"/>
      <c r="C44" s="18" t="s">
        <v>25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</row>
    <row r="45" spans="2:19" s="6" customFormat="1" ht="11.25" customHeight="1">
      <c r="B45" s="17"/>
      <c r="C45" s="18" t="s">
        <v>26</v>
      </c>
      <c r="D45" s="33">
        <v>401.23489204</v>
      </c>
      <c r="E45" s="33">
        <v>481.37506435000006</v>
      </c>
      <c r="F45" s="33">
        <v>547.49079377</v>
      </c>
      <c r="G45" s="33">
        <v>620.8606447000001</v>
      </c>
      <c r="H45" s="33">
        <v>727.28368561</v>
      </c>
      <c r="I45" s="33">
        <v>438.85772534</v>
      </c>
      <c r="J45" s="33">
        <v>447.73932266</v>
      </c>
      <c r="K45" s="33">
        <v>465.77223277999997</v>
      </c>
      <c r="L45" s="33">
        <v>474.99588111</v>
      </c>
      <c r="M45" s="33">
        <v>485.97503245999997</v>
      </c>
      <c r="N45" s="33">
        <v>499.3942706</v>
      </c>
      <c r="O45" s="33">
        <v>511.43735788</v>
      </c>
      <c r="P45" s="33">
        <v>504.94629736999997</v>
      </c>
      <c r="Q45" s="33">
        <v>516.7585997900001</v>
      </c>
      <c r="R45" s="33">
        <v>528.8605115400001</v>
      </c>
      <c r="S45" s="33">
        <v>540.4996449099999</v>
      </c>
    </row>
    <row r="46" spans="2:19" s="6" customFormat="1" ht="11.25" customHeight="1">
      <c r="B46" s="17"/>
      <c r="C46" s="20" t="s">
        <v>27</v>
      </c>
      <c r="D46" s="35">
        <v>990.60376522</v>
      </c>
      <c r="E46" s="35">
        <v>1006.8429372</v>
      </c>
      <c r="F46" s="35">
        <v>932.26636937076</v>
      </c>
      <c r="G46" s="35">
        <v>1038.8022873623104</v>
      </c>
      <c r="H46" s="35">
        <v>783.4353756229601</v>
      </c>
      <c r="I46" s="35">
        <v>1197.2051624659348</v>
      </c>
      <c r="J46" s="35">
        <v>1196.8999876592227</v>
      </c>
      <c r="K46" s="35">
        <v>1214.5423501198898</v>
      </c>
      <c r="L46" s="35">
        <v>1265.3109639969343</v>
      </c>
      <c r="M46" s="35">
        <v>1293.6441215598352</v>
      </c>
      <c r="N46" s="35">
        <v>1371.2441246063017</v>
      </c>
      <c r="O46" s="35">
        <v>1469.0370858719825</v>
      </c>
      <c r="P46" s="35">
        <v>1558.42368353083</v>
      </c>
      <c r="Q46" s="35">
        <v>1575.7440581487308</v>
      </c>
      <c r="R46" s="35">
        <v>1731.9119237520686</v>
      </c>
      <c r="S46" s="35">
        <v>1905.2510287799207</v>
      </c>
    </row>
    <row r="47" spans="2:19" s="6" customFormat="1" ht="12.75">
      <c r="B47" s="17"/>
      <c r="C47" s="21" t="s">
        <v>28</v>
      </c>
      <c r="D47" s="36">
        <v>11.5971075</v>
      </c>
      <c r="E47" s="36">
        <v>10.383670583</v>
      </c>
      <c r="F47" s="36">
        <v>10.57337053</v>
      </c>
      <c r="G47" s="36">
        <v>54.498830649999995</v>
      </c>
      <c r="H47" s="36">
        <v>0</v>
      </c>
      <c r="I47" s="36">
        <v>1.0369333399999998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0.19917145</v>
      </c>
      <c r="Q47" s="36">
        <v>0.98944286</v>
      </c>
      <c r="R47" s="36">
        <v>0</v>
      </c>
      <c r="S47" s="36">
        <v>0</v>
      </c>
    </row>
    <row r="48" spans="2:19" s="6" customFormat="1" ht="12.75">
      <c r="B48" s="17"/>
      <c r="C48" s="19" t="s">
        <v>33</v>
      </c>
      <c r="D48" s="34">
        <f>+D49+D50</f>
        <v>44288.830047536336</v>
      </c>
      <c r="E48" s="34">
        <f>+E49+E50</f>
        <v>45836.534350539616</v>
      </c>
      <c r="F48" s="34">
        <f aca="true" t="shared" si="13" ref="F48:K48">+F49+F50</f>
        <v>49097.83820396317</v>
      </c>
      <c r="G48" s="34">
        <f t="shared" si="13"/>
        <v>55281.264451504205</v>
      </c>
      <c r="H48" s="34">
        <f t="shared" si="13"/>
        <v>54963.05812009028</v>
      </c>
      <c r="I48" s="34">
        <f t="shared" si="13"/>
        <v>57606.067845756</v>
      </c>
      <c r="J48" s="34">
        <f t="shared" si="13"/>
        <v>57116.453310805504</v>
      </c>
      <c r="K48" s="34">
        <f t="shared" si="13"/>
        <v>58698.340730169446</v>
      </c>
      <c r="L48" s="34">
        <f>+L49+L50</f>
        <v>56183.9991415886</v>
      </c>
      <c r="M48" s="34">
        <f>+M49+M50</f>
        <v>63570.55384955273</v>
      </c>
      <c r="N48" s="34">
        <f>+N49+N50</f>
        <v>67400.92954625355</v>
      </c>
      <c r="O48" s="34">
        <f>+O49+O50</f>
        <v>69752.17366412855</v>
      </c>
      <c r="P48" s="34">
        <f>+P49+P50</f>
        <v>66941.14762019702</v>
      </c>
      <c r="Q48" s="34">
        <f>+Q49+Q50</f>
        <v>75760.33514179637</v>
      </c>
      <c r="R48" s="34">
        <f>+R49+R50</f>
        <v>77703.45134593993</v>
      </c>
      <c r="S48" s="34">
        <f>+S49+S50</f>
        <v>81185.48862894266</v>
      </c>
    </row>
    <row r="49" spans="2:19" s="6" customFormat="1" ht="11.25" customHeight="1">
      <c r="B49" s="17"/>
      <c r="C49" s="18" t="s">
        <v>30</v>
      </c>
      <c r="D49" s="33">
        <v>19298.555605534035</v>
      </c>
      <c r="E49" s="33">
        <v>22917.699658690002</v>
      </c>
      <c r="F49" s="33">
        <v>24376.057746651997</v>
      </c>
      <c r="G49" s="33">
        <v>29778.155258533003</v>
      </c>
      <c r="H49" s="33">
        <v>29138.433181181997</v>
      </c>
      <c r="I49" s="33">
        <v>31442.123938700002</v>
      </c>
      <c r="J49" s="33">
        <v>30584.883324829992</v>
      </c>
      <c r="K49" s="33">
        <v>31986.957189369998</v>
      </c>
      <c r="L49" s="33">
        <v>32458.448969430006</v>
      </c>
      <c r="M49" s="33">
        <v>34657.65192268</v>
      </c>
      <c r="N49" s="33">
        <v>37083.803065210006</v>
      </c>
      <c r="O49" s="33">
        <v>38265.610098360004</v>
      </c>
      <c r="P49" s="33">
        <v>40264.99232573999</v>
      </c>
      <c r="Q49" s="33">
        <v>41763.76080207</v>
      </c>
      <c r="R49" s="33">
        <v>42774.84864497001</v>
      </c>
      <c r="S49" s="33">
        <v>44578.23735530001</v>
      </c>
    </row>
    <row r="50" spans="2:19" s="6" customFormat="1" ht="11.25" customHeight="1">
      <c r="B50" s="25"/>
      <c r="C50" s="23" t="s">
        <v>34</v>
      </c>
      <c r="D50" s="37">
        <v>24990.274442002297</v>
      </c>
      <c r="E50" s="37">
        <v>22918.834691849614</v>
      </c>
      <c r="F50" s="37">
        <v>24721.780457311175</v>
      </c>
      <c r="G50" s="37">
        <v>25503.109192971206</v>
      </c>
      <c r="H50" s="37">
        <v>25824.624938908288</v>
      </c>
      <c r="I50" s="37">
        <v>26163.943907055997</v>
      </c>
      <c r="J50" s="37">
        <v>26531.56998597551</v>
      </c>
      <c r="K50" s="37">
        <v>26711.38354079945</v>
      </c>
      <c r="L50" s="37">
        <v>23725.550172158597</v>
      </c>
      <c r="M50" s="37">
        <v>28912.90192687273</v>
      </c>
      <c r="N50" s="37">
        <v>30317.126481043553</v>
      </c>
      <c r="O50" s="37">
        <v>31486.56356576854</v>
      </c>
      <c r="P50" s="37">
        <v>26676.155294457025</v>
      </c>
      <c r="Q50" s="37">
        <v>33996.57433972637</v>
      </c>
      <c r="R50" s="37">
        <v>34928.602700969925</v>
      </c>
      <c r="S50" s="37">
        <v>36607.25127364266</v>
      </c>
    </row>
    <row r="51" spans="2:19" ht="11.25">
      <c r="B51" s="26" t="s">
        <v>35</v>
      </c>
      <c r="C51" s="27"/>
      <c r="D51" s="38">
        <f>+D5-D28</f>
        <v>-29703.352351766545</v>
      </c>
      <c r="E51" s="38">
        <f aca="true" t="shared" si="14" ref="E51:K51">+E5-E28</f>
        <v>-32755.361772709235</v>
      </c>
      <c r="F51" s="38">
        <f t="shared" si="14"/>
        <v>-43377.58018373797</v>
      </c>
      <c r="G51" s="38">
        <f t="shared" si="14"/>
        <v>-60047.2813675027</v>
      </c>
      <c r="H51" s="38">
        <f t="shared" si="14"/>
        <v>-75257.41752447968</v>
      </c>
      <c r="I51" s="38">
        <f t="shared" si="14"/>
        <v>-73985.49161116919</v>
      </c>
      <c r="J51" s="38">
        <f t="shared" si="14"/>
        <v>-73977.64172318857</v>
      </c>
      <c r="K51" s="38">
        <f t="shared" si="14"/>
        <v>-78418.66570228164</v>
      </c>
      <c r="L51" s="38">
        <f>+L5-L28</f>
        <v>-77630.89951374393</v>
      </c>
      <c r="M51" s="38">
        <f>+M5-M28</f>
        <v>-77865.65362077684</v>
      </c>
      <c r="N51" s="38">
        <f>+N5-N28</f>
        <v>-82892.9663664829</v>
      </c>
      <c r="O51" s="38">
        <f>+O5-O28</f>
        <v>-71166.77065915207</v>
      </c>
      <c r="P51" s="38">
        <f>+P5-P28</f>
        <v>-84145.04974299332</v>
      </c>
      <c r="Q51" s="38">
        <f>+Q5-Q28</f>
        <v>-93459.6893289322</v>
      </c>
      <c r="R51" s="38">
        <f>+R5-R28</f>
        <v>-97681.13936269446</v>
      </c>
      <c r="S51" s="38">
        <f>+S5-S28</f>
        <v>-99915.93705271627</v>
      </c>
    </row>
    <row r="52" spans="2:19" ht="11.25">
      <c r="B52" s="28"/>
      <c r="C52" s="29"/>
      <c r="D52" s="39">
        <v>-0.00958100006783269</v>
      </c>
      <c r="E52" s="39">
        <v>4.866507197220926E-11</v>
      </c>
      <c r="F52" s="39">
        <v>-4.799992213833093E-05</v>
      </c>
      <c r="G52" s="39">
        <v>4.5858428165956866E-11</v>
      </c>
      <c r="H52" s="39">
        <v>-2.9999587098927805E-06</v>
      </c>
      <c r="I52" s="39">
        <v>-2.5409008230781183E-11</v>
      </c>
      <c r="J52" s="39">
        <v>1.3726264569413615E-10</v>
      </c>
      <c r="K52" s="39">
        <v>-9.350742402602918E-11</v>
      </c>
      <c r="L52" s="39">
        <v>2.5636381906224415E-11</v>
      </c>
      <c r="M52" s="39">
        <v>-1.504218971604132E-10</v>
      </c>
      <c r="N52" s="39">
        <v>5.140066150488565E-11</v>
      </c>
      <c r="O52" s="39">
        <v>1.1152678780490533E-10</v>
      </c>
      <c r="P52" s="39">
        <v>2.0972379388695117E-10</v>
      </c>
      <c r="Q52" s="39">
        <v>-1.9667822925839573E-11</v>
      </c>
      <c r="R52" s="39">
        <v>9.315215265814913E-11</v>
      </c>
      <c r="S52" s="39">
        <v>4.760636329592671E-11</v>
      </c>
    </row>
    <row r="53" spans="2:19" ht="11.25">
      <c r="B53" s="7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4:19" ht="15" customHeight="1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4:19" ht="11.2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</sheetData>
  <sheetProtection/>
  <mergeCells count="9">
    <mergeCell ref="Q3:S3"/>
    <mergeCell ref="B3:C4"/>
    <mergeCell ref="I3:L3"/>
    <mergeCell ref="M3:P3"/>
    <mergeCell ref="D3:D4"/>
    <mergeCell ref="E3:E4"/>
    <mergeCell ref="F3:F4"/>
    <mergeCell ref="G3:G4"/>
    <mergeCell ref="H3:H4"/>
  </mergeCells>
  <conditionalFormatting sqref="D5:D8 F5:H8">
    <cfRule type="cellIs" priority="641" dxfId="321" operator="equal">
      <formula>0</formula>
    </cfRule>
  </conditionalFormatting>
  <conditionalFormatting sqref="E5:E8">
    <cfRule type="cellIs" priority="639" dxfId="321" operator="equal">
      <formula>0</formula>
    </cfRule>
  </conditionalFormatting>
  <conditionalFormatting sqref="D9">
    <cfRule type="cellIs" priority="633" dxfId="321" operator="equal">
      <formula>0</formula>
    </cfRule>
  </conditionalFormatting>
  <conditionalFormatting sqref="E9">
    <cfRule type="cellIs" priority="632" dxfId="321" operator="equal">
      <formula>0</formula>
    </cfRule>
  </conditionalFormatting>
  <conditionalFormatting sqref="F9:H9">
    <cfRule type="cellIs" priority="631" dxfId="321" operator="equal">
      <formula>0</formula>
    </cfRule>
  </conditionalFormatting>
  <conditionalFormatting sqref="D10:D12">
    <cfRule type="cellIs" priority="613" dxfId="321" operator="equal">
      <formula>0</formula>
    </cfRule>
  </conditionalFormatting>
  <conditionalFormatting sqref="E10:E12">
    <cfRule type="cellIs" priority="612" dxfId="321" operator="equal">
      <formula>0</formula>
    </cfRule>
  </conditionalFormatting>
  <conditionalFormatting sqref="F10:H12">
    <cfRule type="cellIs" priority="611" dxfId="321" operator="equal">
      <formula>0</formula>
    </cfRule>
  </conditionalFormatting>
  <conditionalFormatting sqref="D14:D15">
    <cfRule type="cellIs" priority="609" dxfId="321" operator="equal">
      <formula>0</formula>
    </cfRule>
  </conditionalFormatting>
  <conditionalFormatting sqref="E14:E15">
    <cfRule type="cellIs" priority="608" dxfId="321" operator="equal">
      <formula>0</formula>
    </cfRule>
  </conditionalFormatting>
  <conditionalFormatting sqref="F14:H15">
    <cfRule type="cellIs" priority="607" dxfId="321" operator="equal">
      <formula>0</formula>
    </cfRule>
  </conditionalFormatting>
  <conditionalFormatting sqref="D17:D18">
    <cfRule type="cellIs" priority="605" dxfId="321" operator="equal">
      <formula>0</formula>
    </cfRule>
  </conditionalFormatting>
  <conditionalFormatting sqref="E17:E18">
    <cfRule type="cellIs" priority="604" dxfId="321" operator="equal">
      <formula>0</formula>
    </cfRule>
  </conditionalFormatting>
  <conditionalFormatting sqref="F17:H18">
    <cfRule type="cellIs" priority="603" dxfId="321" operator="equal">
      <formula>0</formula>
    </cfRule>
  </conditionalFormatting>
  <conditionalFormatting sqref="D21:D23">
    <cfRule type="cellIs" priority="601" dxfId="321" operator="equal">
      <formula>0</formula>
    </cfRule>
  </conditionalFormatting>
  <conditionalFormatting sqref="E21:E23">
    <cfRule type="cellIs" priority="600" dxfId="321" operator="equal">
      <formula>0</formula>
    </cfRule>
  </conditionalFormatting>
  <conditionalFormatting sqref="F21:H23">
    <cfRule type="cellIs" priority="599" dxfId="321" operator="equal">
      <formula>0</formula>
    </cfRule>
  </conditionalFormatting>
  <conditionalFormatting sqref="D26:D27">
    <cfRule type="cellIs" priority="597" dxfId="321" operator="equal">
      <formula>0</formula>
    </cfRule>
  </conditionalFormatting>
  <conditionalFormatting sqref="E26:E27">
    <cfRule type="cellIs" priority="596" dxfId="321" operator="equal">
      <formula>0</formula>
    </cfRule>
  </conditionalFormatting>
  <conditionalFormatting sqref="F26:H27">
    <cfRule type="cellIs" priority="595" dxfId="321" operator="equal">
      <formula>0</formula>
    </cfRule>
  </conditionalFormatting>
  <conditionalFormatting sqref="D28">
    <cfRule type="cellIs" priority="549" dxfId="321" operator="equal">
      <formula>0</formula>
    </cfRule>
  </conditionalFormatting>
  <conditionalFormatting sqref="E28">
    <cfRule type="cellIs" priority="548" dxfId="321" operator="equal">
      <formula>0</formula>
    </cfRule>
  </conditionalFormatting>
  <conditionalFormatting sqref="F28:H28">
    <cfRule type="cellIs" priority="547" dxfId="321" operator="equal">
      <formula>0</formula>
    </cfRule>
  </conditionalFormatting>
  <conditionalFormatting sqref="D13">
    <cfRule type="cellIs" priority="545" dxfId="321" operator="equal">
      <formula>0</formula>
    </cfRule>
  </conditionalFormatting>
  <conditionalFormatting sqref="E13">
    <cfRule type="cellIs" priority="544" dxfId="321" operator="equal">
      <formula>0</formula>
    </cfRule>
  </conditionalFormatting>
  <conditionalFormatting sqref="F13:H13">
    <cfRule type="cellIs" priority="543" dxfId="321" operator="equal">
      <formula>0</formula>
    </cfRule>
  </conditionalFormatting>
  <conditionalFormatting sqref="D16">
    <cfRule type="cellIs" priority="541" dxfId="321" operator="equal">
      <formula>0</formula>
    </cfRule>
  </conditionalFormatting>
  <conditionalFormatting sqref="E16">
    <cfRule type="cellIs" priority="540" dxfId="321" operator="equal">
      <formula>0</formula>
    </cfRule>
  </conditionalFormatting>
  <conditionalFormatting sqref="F16:H16">
    <cfRule type="cellIs" priority="539" dxfId="321" operator="equal">
      <formula>0</formula>
    </cfRule>
  </conditionalFormatting>
  <conditionalFormatting sqref="D19:D20">
    <cfRule type="cellIs" priority="537" dxfId="321" operator="equal">
      <formula>0</formula>
    </cfRule>
  </conditionalFormatting>
  <conditionalFormatting sqref="E19:E20">
    <cfRule type="cellIs" priority="536" dxfId="321" operator="equal">
      <formula>0</formula>
    </cfRule>
  </conditionalFormatting>
  <conditionalFormatting sqref="F19:H20">
    <cfRule type="cellIs" priority="535" dxfId="321" operator="equal">
      <formula>0</formula>
    </cfRule>
  </conditionalFormatting>
  <conditionalFormatting sqref="D24:D25">
    <cfRule type="cellIs" priority="533" dxfId="321" operator="equal">
      <formula>0</formula>
    </cfRule>
  </conditionalFormatting>
  <conditionalFormatting sqref="E24:E25">
    <cfRule type="cellIs" priority="532" dxfId="321" operator="equal">
      <formula>0</formula>
    </cfRule>
  </conditionalFormatting>
  <conditionalFormatting sqref="F24:H25">
    <cfRule type="cellIs" priority="531" dxfId="321" operator="equal">
      <formula>0</formula>
    </cfRule>
  </conditionalFormatting>
  <conditionalFormatting sqref="D29:D31">
    <cfRule type="cellIs" priority="481" dxfId="321" operator="equal">
      <formula>0</formula>
    </cfRule>
  </conditionalFormatting>
  <conditionalFormatting sqref="E29:E31">
    <cfRule type="cellIs" priority="480" dxfId="321" operator="equal">
      <formula>0</formula>
    </cfRule>
  </conditionalFormatting>
  <conditionalFormatting sqref="F29:H31">
    <cfRule type="cellIs" priority="479" dxfId="321" operator="equal">
      <formula>0</formula>
    </cfRule>
  </conditionalFormatting>
  <conditionalFormatting sqref="D32">
    <cfRule type="cellIs" priority="477" dxfId="321" operator="equal">
      <formula>0</formula>
    </cfRule>
  </conditionalFormatting>
  <conditionalFormatting sqref="E32">
    <cfRule type="cellIs" priority="476" dxfId="321" operator="equal">
      <formula>0</formula>
    </cfRule>
  </conditionalFormatting>
  <conditionalFormatting sqref="F32:H32">
    <cfRule type="cellIs" priority="475" dxfId="321" operator="equal">
      <formula>0</formula>
    </cfRule>
  </conditionalFormatting>
  <conditionalFormatting sqref="D33:D35">
    <cfRule type="cellIs" priority="473" dxfId="321" operator="equal">
      <formula>0</formula>
    </cfRule>
  </conditionalFormatting>
  <conditionalFormatting sqref="E33:E35">
    <cfRule type="cellIs" priority="472" dxfId="321" operator="equal">
      <formula>0</formula>
    </cfRule>
  </conditionalFormatting>
  <conditionalFormatting sqref="F33:H35">
    <cfRule type="cellIs" priority="471" dxfId="321" operator="equal">
      <formula>0</formula>
    </cfRule>
  </conditionalFormatting>
  <conditionalFormatting sqref="D37:D38">
    <cfRule type="cellIs" priority="469" dxfId="321" operator="equal">
      <formula>0</formula>
    </cfRule>
  </conditionalFormatting>
  <conditionalFormatting sqref="E37:E38">
    <cfRule type="cellIs" priority="468" dxfId="321" operator="equal">
      <formula>0</formula>
    </cfRule>
  </conditionalFormatting>
  <conditionalFormatting sqref="F37:H38">
    <cfRule type="cellIs" priority="467" dxfId="321" operator="equal">
      <formula>0</formula>
    </cfRule>
  </conditionalFormatting>
  <conditionalFormatting sqref="D40:D41">
    <cfRule type="cellIs" priority="465" dxfId="321" operator="equal">
      <formula>0</formula>
    </cfRule>
  </conditionalFormatting>
  <conditionalFormatting sqref="E40:E41">
    <cfRule type="cellIs" priority="464" dxfId="321" operator="equal">
      <formula>0</formula>
    </cfRule>
  </conditionalFormatting>
  <conditionalFormatting sqref="F40:H41">
    <cfRule type="cellIs" priority="463" dxfId="321" operator="equal">
      <formula>0</formula>
    </cfRule>
  </conditionalFormatting>
  <conditionalFormatting sqref="D44:D46">
    <cfRule type="cellIs" priority="461" dxfId="321" operator="equal">
      <formula>0</formula>
    </cfRule>
  </conditionalFormatting>
  <conditionalFormatting sqref="E44:E46">
    <cfRule type="cellIs" priority="460" dxfId="321" operator="equal">
      <formula>0</formula>
    </cfRule>
  </conditionalFormatting>
  <conditionalFormatting sqref="F44:H46">
    <cfRule type="cellIs" priority="459" dxfId="321" operator="equal">
      <formula>0</formula>
    </cfRule>
  </conditionalFormatting>
  <conditionalFormatting sqref="D49:D50">
    <cfRule type="cellIs" priority="457" dxfId="321" operator="equal">
      <formula>0</formula>
    </cfRule>
  </conditionalFormatting>
  <conditionalFormatting sqref="E49:E50">
    <cfRule type="cellIs" priority="456" dxfId="321" operator="equal">
      <formula>0</formula>
    </cfRule>
  </conditionalFormatting>
  <conditionalFormatting sqref="F49:H50">
    <cfRule type="cellIs" priority="455" dxfId="321" operator="equal">
      <formula>0</formula>
    </cfRule>
  </conditionalFormatting>
  <conditionalFormatting sqref="D36">
    <cfRule type="cellIs" priority="453" dxfId="321" operator="equal">
      <formula>0</formula>
    </cfRule>
  </conditionalFormatting>
  <conditionalFormatting sqref="E36">
    <cfRule type="cellIs" priority="452" dxfId="321" operator="equal">
      <formula>0</formula>
    </cfRule>
  </conditionalFormatting>
  <conditionalFormatting sqref="F36:H36">
    <cfRule type="cellIs" priority="451" dxfId="321" operator="equal">
      <formula>0</formula>
    </cfRule>
  </conditionalFormatting>
  <conditionalFormatting sqref="D39">
    <cfRule type="cellIs" priority="449" dxfId="321" operator="equal">
      <formula>0</formula>
    </cfRule>
  </conditionalFormatting>
  <conditionalFormatting sqref="E39">
    <cfRule type="cellIs" priority="448" dxfId="321" operator="equal">
      <formula>0</formula>
    </cfRule>
  </conditionalFormatting>
  <conditionalFormatting sqref="F39:H39">
    <cfRule type="cellIs" priority="447" dxfId="321" operator="equal">
      <formula>0</formula>
    </cfRule>
  </conditionalFormatting>
  <conditionalFormatting sqref="D42:D43">
    <cfRule type="cellIs" priority="445" dxfId="321" operator="equal">
      <formula>0</formula>
    </cfRule>
  </conditionalFormatting>
  <conditionalFormatting sqref="E42:E43">
    <cfRule type="cellIs" priority="444" dxfId="321" operator="equal">
      <formula>0</formula>
    </cfRule>
  </conditionalFormatting>
  <conditionalFormatting sqref="F42:H43">
    <cfRule type="cellIs" priority="443" dxfId="321" operator="equal">
      <formula>0</formula>
    </cfRule>
  </conditionalFormatting>
  <conditionalFormatting sqref="D47:D48">
    <cfRule type="cellIs" priority="441" dxfId="321" operator="equal">
      <formula>0</formula>
    </cfRule>
  </conditionalFormatting>
  <conditionalFormatting sqref="E47:E48">
    <cfRule type="cellIs" priority="440" dxfId="321" operator="equal">
      <formula>0</formula>
    </cfRule>
  </conditionalFormatting>
  <conditionalFormatting sqref="F47:H48">
    <cfRule type="cellIs" priority="439" dxfId="321" operator="equal">
      <formula>0</formula>
    </cfRule>
  </conditionalFormatting>
  <conditionalFormatting sqref="L5:L8">
    <cfRule type="cellIs" priority="368" dxfId="321" operator="equal">
      <formula>0</formula>
    </cfRule>
  </conditionalFormatting>
  <conditionalFormatting sqref="L9">
    <cfRule type="cellIs" priority="367" dxfId="321" operator="equal">
      <formula>0</formula>
    </cfRule>
  </conditionalFormatting>
  <conditionalFormatting sqref="L10:L12">
    <cfRule type="cellIs" priority="366" dxfId="321" operator="equal">
      <formula>0</formula>
    </cfRule>
  </conditionalFormatting>
  <conditionalFormatting sqref="L14:L15">
    <cfRule type="cellIs" priority="365" dxfId="321" operator="equal">
      <formula>0</formula>
    </cfRule>
  </conditionalFormatting>
  <conditionalFormatting sqref="L17:L18">
    <cfRule type="cellIs" priority="364" dxfId="321" operator="equal">
      <formula>0</formula>
    </cfRule>
  </conditionalFormatting>
  <conditionalFormatting sqref="L21:L23">
    <cfRule type="cellIs" priority="363" dxfId="321" operator="equal">
      <formula>0</formula>
    </cfRule>
  </conditionalFormatting>
  <conditionalFormatting sqref="L26:L27">
    <cfRule type="cellIs" priority="362" dxfId="321" operator="equal">
      <formula>0</formula>
    </cfRule>
  </conditionalFormatting>
  <conditionalFormatting sqref="L28">
    <cfRule type="cellIs" priority="361" dxfId="321" operator="equal">
      <formula>0</formula>
    </cfRule>
  </conditionalFormatting>
  <conditionalFormatting sqref="L13">
    <cfRule type="cellIs" priority="360" dxfId="321" operator="equal">
      <formula>0</formula>
    </cfRule>
  </conditionalFormatting>
  <conditionalFormatting sqref="L16">
    <cfRule type="cellIs" priority="359" dxfId="321" operator="equal">
      <formula>0</formula>
    </cfRule>
  </conditionalFormatting>
  <conditionalFormatting sqref="L19:L20">
    <cfRule type="cellIs" priority="358" dxfId="321" operator="equal">
      <formula>0</formula>
    </cfRule>
  </conditionalFormatting>
  <conditionalFormatting sqref="L24:L25">
    <cfRule type="cellIs" priority="357" dxfId="321" operator="equal">
      <formula>0</formula>
    </cfRule>
  </conditionalFormatting>
  <conditionalFormatting sqref="L29:L31">
    <cfRule type="cellIs" priority="356" dxfId="321" operator="equal">
      <formula>0</formula>
    </cfRule>
  </conditionalFormatting>
  <conditionalFormatting sqref="L32">
    <cfRule type="cellIs" priority="355" dxfId="321" operator="equal">
      <formula>0</formula>
    </cfRule>
  </conditionalFormatting>
  <conditionalFormatting sqref="L33:L35">
    <cfRule type="cellIs" priority="354" dxfId="321" operator="equal">
      <formula>0</formula>
    </cfRule>
  </conditionalFormatting>
  <conditionalFormatting sqref="L37:L38">
    <cfRule type="cellIs" priority="353" dxfId="321" operator="equal">
      <formula>0</formula>
    </cfRule>
  </conditionalFormatting>
  <conditionalFormatting sqref="L40:L41">
    <cfRule type="cellIs" priority="352" dxfId="321" operator="equal">
      <formula>0</formula>
    </cfRule>
  </conditionalFormatting>
  <conditionalFormatting sqref="L44:L46">
    <cfRule type="cellIs" priority="351" dxfId="321" operator="equal">
      <formula>0</formula>
    </cfRule>
  </conditionalFormatting>
  <conditionalFormatting sqref="L49:L50">
    <cfRule type="cellIs" priority="350" dxfId="321" operator="equal">
      <formula>0</formula>
    </cfRule>
  </conditionalFormatting>
  <conditionalFormatting sqref="L36">
    <cfRule type="cellIs" priority="349" dxfId="321" operator="equal">
      <formula>0</formula>
    </cfRule>
  </conditionalFormatting>
  <conditionalFormatting sqref="L39">
    <cfRule type="cellIs" priority="348" dxfId="321" operator="equal">
      <formula>0</formula>
    </cfRule>
  </conditionalFormatting>
  <conditionalFormatting sqref="L42:L43">
    <cfRule type="cellIs" priority="347" dxfId="321" operator="equal">
      <formula>0</formula>
    </cfRule>
  </conditionalFormatting>
  <conditionalFormatting sqref="L47:L48">
    <cfRule type="cellIs" priority="346" dxfId="321" operator="equal">
      <formula>0</formula>
    </cfRule>
  </conditionalFormatting>
  <conditionalFormatting sqref="I5:I8">
    <cfRule type="cellIs" priority="345" dxfId="321" operator="equal">
      <formula>0</formula>
    </cfRule>
  </conditionalFormatting>
  <conditionalFormatting sqref="I9">
    <cfRule type="cellIs" priority="344" dxfId="321" operator="equal">
      <formula>0</formula>
    </cfRule>
  </conditionalFormatting>
  <conditionalFormatting sqref="I10:I12">
    <cfRule type="cellIs" priority="343" dxfId="321" operator="equal">
      <formula>0</formula>
    </cfRule>
  </conditionalFormatting>
  <conditionalFormatting sqref="I14:I15">
    <cfRule type="cellIs" priority="342" dxfId="321" operator="equal">
      <formula>0</formula>
    </cfRule>
  </conditionalFormatting>
  <conditionalFormatting sqref="I17:I18">
    <cfRule type="cellIs" priority="341" dxfId="321" operator="equal">
      <formula>0</formula>
    </cfRule>
  </conditionalFormatting>
  <conditionalFormatting sqref="I21:I23">
    <cfRule type="cellIs" priority="340" dxfId="321" operator="equal">
      <formula>0</formula>
    </cfRule>
  </conditionalFormatting>
  <conditionalFormatting sqref="I26:I27">
    <cfRule type="cellIs" priority="339" dxfId="321" operator="equal">
      <formula>0</formula>
    </cfRule>
  </conditionalFormatting>
  <conditionalFormatting sqref="I28">
    <cfRule type="cellIs" priority="338" dxfId="321" operator="equal">
      <formula>0</formula>
    </cfRule>
  </conditionalFormatting>
  <conditionalFormatting sqref="I13">
    <cfRule type="cellIs" priority="337" dxfId="321" operator="equal">
      <formula>0</formula>
    </cfRule>
  </conditionalFormatting>
  <conditionalFormatting sqref="I16">
    <cfRule type="cellIs" priority="336" dxfId="321" operator="equal">
      <formula>0</formula>
    </cfRule>
  </conditionalFormatting>
  <conditionalFormatting sqref="I19:I20">
    <cfRule type="cellIs" priority="335" dxfId="321" operator="equal">
      <formula>0</formula>
    </cfRule>
  </conditionalFormatting>
  <conditionalFormatting sqref="I24:I25">
    <cfRule type="cellIs" priority="334" dxfId="321" operator="equal">
      <formula>0</formula>
    </cfRule>
  </conditionalFormatting>
  <conditionalFormatting sqref="I29:I31">
    <cfRule type="cellIs" priority="333" dxfId="321" operator="equal">
      <formula>0</formula>
    </cfRule>
  </conditionalFormatting>
  <conditionalFormatting sqref="I32">
    <cfRule type="cellIs" priority="332" dxfId="321" operator="equal">
      <formula>0</formula>
    </cfRule>
  </conditionalFormatting>
  <conditionalFormatting sqref="I33:I35">
    <cfRule type="cellIs" priority="331" dxfId="321" operator="equal">
      <formula>0</formula>
    </cfRule>
  </conditionalFormatting>
  <conditionalFormatting sqref="I37:I38">
    <cfRule type="cellIs" priority="330" dxfId="321" operator="equal">
      <formula>0</formula>
    </cfRule>
  </conditionalFormatting>
  <conditionalFormatting sqref="I40:I41">
    <cfRule type="cellIs" priority="329" dxfId="321" operator="equal">
      <formula>0</formula>
    </cfRule>
  </conditionalFormatting>
  <conditionalFormatting sqref="I44:I46">
    <cfRule type="cellIs" priority="328" dxfId="321" operator="equal">
      <formula>0</formula>
    </cfRule>
  </conditionalFormatting>
  <conditionalFormatting sqref="I49:I50">
    <cfRule type="cellIs" priority="327" dxfId="321" operator="equal">
      <formula>0</formula>
    </cfRule>
  </conditionalFormatting>
  <conditionalFormatting sqref="I36">
    <cfRule type="cellIs" priority="326" dxfId="321" operator="equal">
      <formula>0</formula>
    </cfRule>
  </conditionalFormatting>
  <conditionalFormatting sqref="I39">
    <cfRule type="cellIs" priority="325" dxfId="321" operator="equal">
      <formula>0</formula>
    </cfRule>
  </conditionalFormatting>
  <conditionalFormatting sqref="I42:I43">
    <cfRule type="cellIs" priority="324" dxfId="321" operator="equal">
      <formula>0</formula>
    </cfRule>
  </conditionalFormatting>
  <conditionalFormatting sqref="I47:I48">
    <cfRule type="cellIs" priority="323" dxfId="321" operator="equal">
      <formula>0</formula>
    </cfRule>
  </conditionalFormatting>
  <conditionalFormatting sqref="J5:J8">
    <cfRule type="cellIs" priority="322" dxfId="321" operator="equal">
      <formula>0</formula>
    </cfRule>
  </conditionalFormatting>
  <conditionalFormatting sqref="J9">
    <cfRule type="cellIs" priority="321" dxfId="321" operator="equal">
      <formula>0</formula>
    </cfRule>
  </conditionalFormatting>
  <conditionalFormatting sqref="J10:J12">
    <cfRule type="cellIs" priority="320" dxfId="321" operator="equal">
      <formula>0</formula>
    </cfRule>
  </conditionalFormatting>
  <conditionalFormatting sqref="J14:J15">
    <cfRule type="cellIs" priority="319" dxfId="321" operator="equal">
      <formula>0</formula>
    </cfRule>
  </conditionalFormatting>
  <conditionalFormatting sqref="J17:J18">
    <cfRule type="cellIs" priority="318" dxfId="321" operator="equal">
      <formula>0</formula>
    </cfRule>
  </conditionalFormatting>
  <conditionalFormatting sqref="J21:J23">
    <cfRule type="cellIs" priority="317" dxfId="321" operator="equal">
      <formula>0</formula>
    </cfRule>
  </conditionalFormatting>
  <conditionalFormatting sqref="J26:J27">
    <cfRule type="cellIs" priority="316" dxfId="321" operator="equal">
      <formula>0</formula>
    </cfRule>
  </conditionalFormatting>
  <conditionalFormatting sqref="J28">
    <cfRule type="cellIs" priority="315" dxfId="321" operator="equal">
      <formula>0</formula>
    </cfRule>
  </conditionalFormatting>
  <conditionalFormatting sqref="J13">
    <cfRule type="cellIs" priority="314" dxfId="321" operator="equal">
      <formula>0</formula>
    </cfRule>
  </conditionalFormatting>
  <conditionalFormatting sqref="J16">
    <cfRule type="cellIs" priority="313" dxfId="321" operator="equal">
      <formula>0</formula>
    </cfRule>
  </conditionalFormatting>
  <conditionalFormatting sqref="J19:J20">
    <cfRule type="cellIs" priority="312" dxfId="321" operator="equal">
      <formula>0</formula>
    </cfRule>
  </conditionalFormatting>
  <conditionalFormatting sqref="J24:J25">
    <cfRule type="cellIs" priority="311" dxfId="321" operator="equal">
      <formula>0</formula>
    </cfRule>
  </conditionalFormatting>
  <conditionalFormatting sqref="J29:J31">
    <cfRule type="cellIs" priority="310" dxfId="321" operator="equal">
      <formula>0</formula>
    </cfRule>
  </conditionalFormatting>
  <conditionalFormatting sqref="J32">
    <cfRule type="cellIs" priority="309" dxfId="321" operator="equal">
      <formula>0</formula>
    </cfRule>
  </conditionalFormatting>
  <conditionalFormatting sqref="J33:J35">
    <cfRule type="cellIs" priority="308" dxfId="321" operator="equal">
      <formula>0</formula>
    </cfRule>
  </conditionalFormatting>
  <conditionalFormatting sqref="J37:J38">
    <cfRule type="cellIs" priority="307" dxfId="321" operator="equal">
      <formula>0</formula>
    </cfRule>
  </conditionalFormatting>
  <conditionalFormatting sqref="J40:J41">
    <cfRule type="cellIs" priority="306" dxfId="321" operator="equal">
      <formula>0</formula>
    </cfRule>
  </conditionalFormatting>
  <conditionalFormatting sqref="J44:J46">
    <cfRule type="cellIs" priority="305" dxfId="321" operator="equal">
      <formula>0</formula>
    </cfRule>
  </conditionalFormatting>
  <conditionalFormatting sqref="J49:J50">
    <cfRule type="cellIs" priority="304" dxfId="321" operator="equal">
      <formula>0</formula>
    </cfRule>
  </conditionalFormatting>
  <conditionalFormatting sqref="J36">
    <cfRule type="cellIs" priority="303" dxfId="321" operator="equal">
      <formula>0</formula>
    </cfRule>
  </conditionalFormatting>
  <conditionalFormatting sqref="J39">
    <cfRule type="cellIs" priority="302" dxfId="321" operator="equal">
      <formula>0</formula>
    </cfRule>
  </conditionalFormatting>
  <conditionalFormatting sqref="J42:J43">
    <cfRule type="cellIs" priority="301" dxfId="321" operator="equal">
      <formula>0</formula>
    </cfRule>
  </conditionalFormatting>
  <conditionalFormatting sqref="J47:J48">
    <cfRule type="cellIs" priority="300" dxfId="321" operator="equal">
      <formula>0</formula>
    </cfRule>
  </conditionalFormatting>
  <conditionalFormatting sqref="K5:K8">
    <cfRule type="cellIs" priority="299" dxfId="321" operator="equal">
      <formula>0</formula>
    </cfRule>
  </conditionalFormatting>
  <conditionalFormatting sqref="K9">
    <cfRule type="cellIs" priority="298" dxfId="321" operator="equal">
      <formula>0</formula>
    </cfRule>
  </conditionalFormatting>
  <conditionalFormatting sqref="K10:K12">
    <cfRule type="cellIs" priority="297" dxfId="321" operator="equal">
      <formula>0</formula>
    </cfRule>
  </conditionalFormatting>
  <conditionalFormatting sqref="K14:K15">
    <cfRule type="cellIs" priority="296" dxfId="321" operator="equal">
      <formula>0</formula>
    </cfRule>
  </conditionalFormatting>
  <conditionalFormatting sqref="K17:K18">
    <cfRule type="cellIs" priority="295" dxfId="321" operator="equal">
      <formula>0</formula>
    </cfRule>
  </conditionalFormatting>
  <conditionalFormatting sqref="K21:K23">
    <cfRule type="cellIs" priority="294" dxfId="321" operator="equal">
      <formula>0</formula>
    </cfRule>
  </conditionalFormatting>
  <conditionalFormatting sqref="K26:K27">
    <cfRule type="cellIs" priority="293" dxfId="321" operator="equal">
      <formula>0</formula>
    </cfRule>
  </conditionalFormatting>
  <conditionalFormatting sqref="K28">
    <cfRule type="cellIs" priority="292" dxfId="321" operator="equal">
      <formula>0</formula>
    </cfRule>
  </conditionalFormatting>
  <conditionalFormatting sqref="K13">
    <cfRule type="cellIs" priority="291" dxfId="321" operator="equal">
      <formula>0</formula>
    </cfRule>
  </conditionalFormatting>
  <conditionalFormatting sqref="K16">
    <cfRule type="cellIs" priority="290" dxfId="321" operator="equal">
      <formula>0</formula>
    </cfRule>
  </conditionalFormatting>
  <conditionalFormatting sqref="K19:K20">
    <cfRule type="cellIs" priority="289" dxfId="321" operator="equal">
      <formula>0</formula>
    </cfRule>
  </conditionalFormatting>
  <conditionalFormatting sqref="K24:K25">
    <cfRule type="cellIs" priority="288" dxfId="321" operator="equal">
      <formula>0</formula>
    </cfRule>
  </conditionalFormatting>
  <conditionalFormatting sqref="K29:K31">
    <cfRule type="cellIs" priority="287" dxfId="321" operator="equal">
      <formula>0</formula>
    </cfRule>
  </conditionalFormatting>
  <conditionalFormatting sqref="K32">
    <cfRule type="cellIs" priority="286" dxfId="321" operator="equal">
      <formula>0</formula>
    </cfRule>
  </conditionalFormatting>
  <conditionalFormatting sqref="K33:K35">
    <cfRule type="cellIs" priority="285" dxfId="321" operator="equal">
      <formula>0</formula>
    </cfRule>
  </conditionalFormatting>
  <conditionalFormatting sqref="K37:K38">
    <cfRule type="cellIs" priority="284" dxfId="321" operator="equal">
      <formula>0</formula>
    </cfRule>
  </conditionalFormatting>
  <conditionalFormatting sqref="K40:K41">
    <cfRule type="cellIs" priority="283" dxfId="321" operator="equal">
      <formula>0</formula>
    </cfRule>
  </conditionalFormatting>
  <conditionalFormatting sqref="K44:K46">
    <cfRule type="cellIs" priority="282" dxfId="321" operator="equal">
      <formula>0</formula>
    </cfRule>
  </conditionalFormatting>
  <conditionalFormatting sqref="K49:K50">
    <cfRule type="cellIs" priority="281" dxfId="321" operator="equal">
      <formula>0</formula>
    </cfRule>
  </conditionalFormatting>
  <conditionalFormatting sqref="K36">
    <cfRule type="cellIs" priority="280" dxfId="321" operator="equal">
      <formula>0</formula>
    </cfRule>
  </conditionalFormatting>
  <conditionalFormatting sqref="K39">
    <cfRule type="cellIs" priority="279" dxfId="321" operator="equal">
      <formula>0</formula>
    </cfRule>
  </conditionalFormatting>
  <conditionalFormatting sqref="K42:K43">
    <cfRule type="cellIs" priority="278" dxfId="321" operator="equal">
      <formula>0</formula>
    </cfRule>
  </conditionalFormatting>
  <conditionalFormatting sqref="K47:K48">
    <cfRule type="cellIs" priority="277" dxfId="321" operator="equal">
      <formula>0</formula>
    </cfRule>
  </conditionalFormatting>
  <conditionalFormatting sqref="P5:P8">
    <cfRule type="cellIs" priority="276" dxfId="321" operator="equal">
      <formula>0</formula>
    </cfRule>
  </conditionalFormatting>
  <conditionalFormatting sqref="P9">
    <cfRule type="cellIs" priority="275" dxfId="321" operator="equal">
      <formula>0</formula>
    </cfRule>
  </conditionalFormatting>
  <conditionalFormatting sqref="P10:P12">
    <cfRule type="cellIs" priority="274" dxfId="321" operator="equal">
      <formula>0</formula>
    </cfRule>
  </conditionalFormatting>
  <conditionalFormatting sqref="P14:P15">
    <cfRule type="cellIs" priority="273" dxfId="321" operator="equal">
      <formula>0</formula>
    </cfRule>
  </conditionalFormatting>
  <conditionalFormatting sqref="P17:P18">
    <cfRule type="cellIs" priority="272" dxfId="321" operator="equal">
      <formula>0</formula>
    </cfRule>
  </conditionalFormatting>
  <conditionalFormatting sqref="P21:P23">
    <cfRule type="cellIs" priority="271" dxfId="321" operator="equal">
      <formula>0</formula>
    </cfRule>
  </conditionalFormatting>
  <conditionalFormatting sqref="P26:P27">
    <cfRule type="cellIs" priority="270" dxfId="321" operator="equal">
      <formula>0</formula>
    </cfRule>
  </conditionalFormatting>
  <conditionalFormatting sqref="P28">
    <cfRule type="cellIs" priority="269" dxfId="321" operator="equal">
      <formula>0</formula>
    </cfRule>
  </conditionalFormatting>
  <conditionalFormatting sqref="P13">
    <cfRule type="cellIs" priority="268" dxfId="321" operator="equal">
      <formula>0</formula>
    </cfRule>
  </conditionalFormatting>
  <conditionalFormatting sqref="P16">
    <cfRule type="cellIs" priority="267" dxfId="321" operator="equal">
      <formula>0</formula>
    </cfRule>
  </conditionalFormatting>
  <conditionalFormatting sqref="P19:P20">
    <cfRule type="cellIs" priority="266" dxfId="321" operator="equal">
      <formula>0</formula>
    </cfRule>
  </conditionalFormatting>
  <conditionalFormatting sqref="P24:P25">
    <cfRule type="cellIs" priority="265" dxfId="321" operator="equal">
      <formula>0</formula>
    </cfRule>
  </conditionalFormatting>
  <conditionalFormatting sqref="P29:P31">
    <cfRule type="cellIs" priority="264" dxfId="321" operator="equal">
      <formula>0</formula>
    </cfRule>
  </conditionalFormatting>
  <conditionalFormatting sqref="P32">
    <cfRule type="cellIs" priority="263" dxfId="321" operator="equal">
      <formula>0</formula>
    </cfRule>
  </conditionalFormatting>
  <conditionalFormatting sqref="P33:P35">
    <cfRule type="cellIs" priority="262" dxfId="321" operator="equal">
      <formula>0</formula>
    </cfRule>
  </conditionalFormatting>
  <conditionalFormatting sqref="P37:P38">
    <cfRule type="cellIs" priority="261" dxfId="321" operator="equal">
      <formula>0</formula>
    </cfRule>
  </conditionalFormatting>
  <conditionalFormatting sqref="P40:P41">
    <cfRule type="cellIs" priority="260" dxfId="321" operator="equal">
      <formula>0</formula>
    </cfRule>
  </conditionalFormatting>
  <conditionalFormatting sqref="P44:P46">
    <cfRule type="cellIs" priority="259" dxfId="321" operator="equal">
      <formula>0</formula>
    </cfRule>
  </conditionalFormatting>
  <conditionalFormatting sqref="P49:P50">
    <cfRule type="cellIs" priority="258" dxfId="321" operator="equal">
      <formula>0</formula>
    </cfRule>
  </conditionalFormatting>
  <conditionalFormatting sqref="P36">
    <cfRule type="cellIs" priority="257" dxfId="321" operator="equal">
      <formula>0</formula>
    </cfRule>
  </conditionalFormatting>
  <conditionalFormatting sqref="P39">
    <cfRule type="cellIs" priority="256" dxfId="321" operator="equal">
      <formula>0</formula>
    </cfRule>
  </conditionalFormatting>
  <conditionalFormatting sqref="P42:P43">
    <cfRule type="cellIs" priority="255" dxfId="321" operator="equal">
      <formula>0</formula>
    </cfRule>
  </conditionalFormatting>
  <conditionalFormatting sqref="P47:P48">
    <cfRule type="cellIs" priority="254" dxfId="321" operator="equal">
      <formula>0</formula>
    </cfRule>
  </conditionalFormatting>
  <conditionalFormatting sqref="M5:M8">
    <cfRule type="cellIs" priority="253" dxfId="321" operator="equal">
      <formula>0</formula>
    </cfRule>
  </conditionalFormatting>
  <conditionalFormatting sqref="M9">
    <cfRule type="cellIs" priority="252" dxfId="321" operator="equal">
      <formula>0</formula>
    </cfRule>
  </conditionalFormatting>
  <conditionalFormatting sqref="M10:M12">
    <cfRule type="cellIs" priority="251" dxfId="321" operator="equal">
      <formula>0</formula>
    </cfRule>
  </conditionalFormatting>
  <conditionalFormatting sqref="M14:M15">
    <cfRule type="cellIs" priority="250" dxfId="321" operator="equal">
      <formula>0</formula>
    </cfRule>
  </conditionalFormatting>
  <conditionalFormatting sqref="M17:M18">
    <cfRule type="cellIs" priority="249" dxfId="321" operator="equal">
      <formula>0</formula>
    </cfRule>
  </conditionalFormatting>
  <conditionalFormatting sqref="M21:M23">
    <cfRule type="cellIs" priority="248" dxfId="321" operator="equal">
      <formula>0</formula>
    </cfRule>
  </conditionalFormatting>
  <conditionalFormatting sqref="M26:M27">
    <cfRule type="cellIs" priority="247" dxfId="321" operator="equal">
      <formula>0</formula>
    </cfRule>
  </conditionalFormatting>
  <conditionalFormatting sqref="M28">
    <cfRule type="cellIs" priority="246" dxfId="321" operator="equal">
      <formula>0</formula>
    </cfRule>
  </conditionalFormatting>
  <conditionalFormatting sqref="M13">
    <cfRule type="cellIs" priority="245" dxfId="321" operator="equal">
      <formula>0</formula>
    </cfRule>
  </conditionalFormatting>
  <conditionalFormatting sqref="M16">
    <cfRule type="cellIs" priority="244" dxfId="321" operator="equal">
      <formula>0</formula>
    </cfRule>
  </conditionalFormatting>
  <conditionalFormatting sqref="M19:M20">
    <cfRule type="cellIs" priority="243" dxfId="321" operator="equal">
      <formula>0</formula>
    </cfRule>
  </conditionalFormatting>
  <conditionalFormatting sqref="M24:M25">
    <cfRule type="cellIs" priority="242" dxfId="321" operator="equal">
      <formula>0</formula>
    </cfRule>
  </conditionalFormatting>
  <conditionalFormatting sqref="M29:M31">
    <cfRule type="cellIs" priority="241" dxfId="321" operator="equal">
      <formula>0</formula>
    </cfRule>
  </conditionalFormatting>
  <conditionalFormatting sqref="M32">
    <cfRule type="cellIs" priority="240" dxfId="321" operator="equal">
      <formula>0</formula>
    </cfRule>
  </conditionalFormatting>
  <conditionalFormatting sqref="M33:M35">
    <cfRule type="cellIs" priority="239" dxfId="321" operator="equal">
      <formula>0</formula>
    </cfRule>
  </conditionalFormatting>
  <conditionalFormatting sqref="M37:M38">
    <cfRule type="cellIs" priority="238" dxfId="321" operator="equal">
      <formula>0</formula>
    </cfRule>
  </conditionalFormatting>
  <conditionalFormatting sqref="M40:M41">
    <cfRule type="cellIs" priority="237" dxfId="321" operator="equal">
      <formula>0</formula>
    </cfRule>
  </conditionalFormatting>
  <conditionalFormatting sqref="M44:M46">
    <cfRule type="cellIs" priority="236" dxfId="321" operator="equal">
      <formula>0</formula>
    </cfRule>
  </conditionalFormatting>
  <conditionalFormatting sqref="M49:M50">
    <cfRule type="cellIs" priority="235" dxfId="321" operator="equal">
      <formula>0</formula>
    </cfRule>
  </conditionalFormatting>
  <conditionalFormatting sqref="M36">
    <cfRule type="cellIs" priority="234" dxfId="321" operator="equal">
      <formula>0</formula>
    </cfRule>
  </conditionalFormatting>
  <conditionalFormatting sqref="M39">
    <cfRule type="cellIs" priority="233" dxfId="321" operator="equal">
      <formula>0</formula>
    </cfRule>
  </conditionalFormatting>
  <conditionalFormatting sqref="M42:M43">
    <cfRule type="cellIs" priority="232" dxfId="321" operator="equal">
      <formula>0</formula>
    </cfRule>
  </conditionalFormatting>
  <conditionalFormatting sqref="M47:M48">
    <cfRule type="cellIs" priority="231" dxfId="321" operator="equal">
      <formula>0</formula>
    </cfRule>
  </conditionalFormatting>
  <conditionalFormatting sqref="N5:N8">
    <cfRule type="cellIs" priority="230" dxfId="321" operator="equal">
      <formula>0</formula>
    </cfRule>
  </conditionalFormatting>
  <conditionalFormatting sqref="N9">
    <cfRule type="cellIs" priority="229" dxfId="321" operator="equal">
      <formula>0</formula>
    </cfRule>
  </conditionalFormatting>
  <conditionalFormatting sqref="N10:N12">
    <cfRule type="cellIs" priority="228" dxfId="321" operator="equal">
      <formula>0</formula>
    </cfRule>
  </conditionalFormatting>
  <conditionalFormatting sqref="N14:N15">
    <cfRule type="cellIs" priority="227" dxfId="321" operator="equal">
      <formula>0</formula>
    </cfRule>
  </conditionalFormatting>
  <conditionalFormatting sqref="N17:N18">
    <cfRule type="cellIs" priority="226" dxfId="321" operator="equal">
      <formula>0</formula>
    </cfRule>
  </conditionalFormatting>
  <conditionalFormatting sqref="N21:N23">
    <cfRule type="cellIs" priority="225" dxfId="321" operator="equal">
      <formula>0</formula>
    </cfRule>
  </conditionalFormatting>
  <conditionalFormatting sqref="N26:N27">
    <cfRule type="cellIs" priority="224" dxfId="321" operator="equal">
      <formula>0</formula>
    </cfRule>
  </conditionalFormatting>
  <conditionalFormatting sqref="N28">
    <cfRule type="cellIs" priority="223" dxfId="321" operator="equal">
      <formula>0</formula>
    </cfRule>
  </conditionalFormatting>
  <conditionalFormatting sqref="N13">
    <cfRule type="cellIs" priority="222" dxfId="321" operator="equal">
      <formula>0</formula>
    </cfRule>
  </conditionalFormatting>
  <conditionalFormatting sqref="N16">
    <cfRule type="cellIs" priority="221" dxfId="321" operator="equal">
      <formula>0</formula>
    </cfRule>
  </conditionalFormatting>
  <conditionalFormatting sqref="N19:N20">
    <cfRule type="cellIs" priority="220" dxfId="321" operator="equal">
      <formula>0</formula>
    </cfRule>
  </conditionalFormatting>
  <conditionalFormatting sqref="N24:N25">
    <cfRule type="cellIs" priority="219" dxfId="321" operator="equal">
      <formula>0</formula>
    </cfRule>
  </conditionalFormatting>
  <conditionalFormatting sqref="N29:N31">
    <cfRule type="cellIs" priority="218" dxfId="321" operator="equal">
      <formula>0</formula>
    </cfRule>
  </conditionalFormatting>
  <conditionalFormatting sqref="N32">
    <cfRule type="cellIs" priority="217" dxfId="321" operator="equal">
      <formula>0</formula>
    </cfRule>
  </conditionalFormatting>
  <conditionalFormatting sqref="N33:N35">
    <cfRule type="cellIs" priority="216" dxfId="321" operator="equal">
      <formula>0</formula>
    </cfRule>
  </conditionalFormatting>
  <conditionalFormatting sqref="N37:N38">
    <cfRule type="cellIs" priority="215" dxfId="321" operator="equal">
      <formula>0</formula>
    </cfRule>
  </conditionalFormatting>
  <conditionalFormatting sqref="N40:N41">
    <cfRule type="cellIs" priority="214" dxfId="321" operator="equal">
      <formula>0</formula>
    </cfRule>
  </conditionalFormatting>
  <conditionalFormatting sqref="N44:N46">
    <cfRule type="cellIs" priority="213" dxfId="321" operator="equal">
      <formula>0</formula>
    </cfRule>
  </conditionalFormatting>
  <conditionalFormatting sqref="N49:N50">
    <cfRule type="cellIs" priority="212" dxfId="321" operator="equal">
      <formula>0</formula>
    </cfRule>
  </conditionalFormatting>
  <conditionalFormatting sqref="N36">
    <cfRule type="cellIs" priority="211" dxfId="321" operator="equal">
      <formula>0</formula>
    </cfRule>
  </conditionalFormatting>
  <conditionalFormatting sqref="N39">
    <cfRule type="cellIs" priority="210" dxfId="321" operator="equal">
      <formula>0</formula>
    </cfRule>
  </conditionalFormatting>
  <conditionalFormatting sqref="N42:N43">
    <cfRule type="cellIs" priority="209" dxfId="321" operator="equal">
      <formula>0</formula>
    </cfRule>
  </conditionalFormatting>
  <conditionalFormatting sqref="N47:N48">
    <cfRule type="cellIs" priority="208" dxfId="321" operator="equal">
      <formula>0</formula>
    </cfRule>
  </conditionalFormatting>
  <conditionalFormatting sqref="O5:O8">
    <cfRule type="cellIs" priority="207" dxfId="321" operator="equal">
      <formula>0</formula>
    </cfRule>
  </conditionalFormatting>
  <conditionalFormatting sqref="O9">
    <cfRule type="cellIs" priority="206" dxfId="321" operator="equal">
      <formula>0</formula>
    </cfRule>
  </conditionalFormatting>
  <conditionalFormatting sqref="O10:O12">
    <cfRule type="cellIs" priority="205" dxfId="321" operator="equal">
      <formula>0</formula>
    </cfRule>
  </conditionalFormatting>
  <conditionalFormatting sqref="O14:O15">
    <cfRule type="cellIs" priority="204" dxfId="321" operator="equal">
      <formula>0</formula>
    </cfRule>
  </conditionalFormatting>
  <conditionalFormatting sqref="O17:O18">
    <cfRule type="cellIs" priority="203" dxfId="321" operator="equal">
      <formula>0</formula>
    </cfRule>
  </conditionalFormatting>
  <conditionalFormatting sqref="O21:O23">
    <cfRule type="cellIs" priority="202" dxfId="321" operator="equal">
      <formula>0</formula>
    </cfRule>
  </conditionalFormatting>
  <conditionalFormatting sqref="O26:O27">
    <cfRule type="cellIs" priority="201" dxfId="321" operator="equal">
      <formula>0</formula>
    </cfRule>
  </conditionalFormatting>
  <conditionalFormatting sqref="O28">
    <cfRule type="cellIs" priority="200" dxfId="321" operator="equal">
      <formula>0</formula>
    </cfRule>
  </conditionalFormatting>
  <conditionalFormatting sqref="O13">
    <cfRule type="cellIs" priority="199" dxfId="321" operator="equal">
      <formula>0</formula>
    </cfRule>
  </conditionalFormatting>
  <conditionalFormatting sqref="O16">
    <cfRule type="cellIs" priority="198" dxfId="321" operator="equal">
      <formula>0</formula>
    </cfRule>
  </conditionalFormatting>
  <conditionalFormatting sqref="O19:O20">
    <cfRule type="cellIs" priority="197" dxfId="321" operator="equal">
      <formula>0</formula>
    </cfRule>
  </conditionalFormatting>
  <conditionalFormatting sqref="O24:O25">
    <cfRule type="cellIs" priority="196" dxfId="321" operator="equal">
      <formula>0</formula>
    </cfRule>
  </conditionalFormatting>
  <conditionalFormatting sqref="O29:O31">
    <cfRule type="cellIs" priority="195" dxfId="321" operator="equal">
      <formula>0</formula>
    </cfRule>
  </conditionalFormatting>
  <conditionalFormatting sqref="O32">
    <cfRule type="cellIs" priority="194" dxfId="321" operator="equal">
      <formula>0</formula>
    </cfRule>
  </conditionalFormatting>
  <conditionalFormatting sqref="O33:O35">
    <cfRule type="cellIs" priority="193" dxfId="321" operator="equal">
      <formula>0</formula>
    </cfRule>
  </conditionalFormatting>
  <conditionalFormatting sqref="O37:O38">
    <cfRule type="cellIs" priority="192" dxfId="321" operator="equal">
      <formula>0</formula>
    </cfRule>
  </conditionalFormatting>
  <conditionalFormatting sqref="O40:O41">
    <cfRule type="cellIs" priority="191" dxfId="321" operator="equal">
      <formula>0</formula>
    </cfRule>
  </conditionalFormatting>
  <conditionalFormatting sqref="O44:O46">
    <cfRule type="cellIs" priority="190" dxfId="321" operator="equal">
      <formula>0</formula>
    </cfRule>
  </conditionalFormatting>
  <conditionalFormatting sqref="O49:O50">
    <cfRule type="cellIs" priority="189" dxfId="321" operator="equal">
      <formula>0</formula>
    </cfRule>
  </conditionalFormatting>
  <conditionalFormatting sqref="O36">
    <cfRule type="cellIs" priority="188" dxfId="321" operator="equal">
      <formula>0</formula>
    </cfRule>
  </conditionalFormatting>
  <conditionalFormatting sqref="O39">
    <cfRule type="cellIs" priority="187" dxfId="321" operator="equal">
      <formula>0</formula>
    </cfRule>
  </conditionalFormatting>
  <conditionalFormatting sqref="O42:O43">
    <cfRule type="cellIs" priority="186" dxfId="321" operator="equal">
      <formula>0</formula>
    </cfRule>
  </conditionalFormatting>
  <conditionalFormatting sqref="O47:O48">
    <cfRule type="cellIs" priority="185" dxfId="321" operator="equal">
      <formula>0</formula>
    </cfRule>
  </conditionalFormatting>
  <conditionalFormatting sqref="Q5:Q8">
    <cfRule type="cellIs" priority="92" dxfId="321" operator="equal">
      <formula>0</formula>
    </cfRule>
  </conditionalFormatting>
  <conditionalFormatting sqref="Q9">
    <cfRule type="cellIs" priority="91" dxfId="321" operator="equal">
      <formula>0</formula>
    </cfRule>
  </conditionalFormatting>
  <conditionalFormatting sqref="Q10:Q12">
    <cfRule type="cellIs" priority="90" dxfId="321" operator="equal">
      <formula>0</formula>
    </cfRule>
  </conditionalFormatting>
  <conditionalFormatting sqref="Q14:Q15">
    <cfRule type="cellIs" priority="89" dxfId="321" operator="equal">
      <formula>0</formula>
    </cfRule>
  </conditionalFormatting>
  <conditionalFormatting sqref="Q17:Q18">
    <cfRule type="cellIs" priority="88" dxfId="321" operator="equal">
      <formula>0</formula>
    </cfRule>
  </conditionalFormatting>
  <conditionalFormatting sqref="Q21:Q23">
    <cfRule type="cellIs" priority="87" dxfId="321" operator="equal">
      <formula>0</formula>
    </cfRule>
  </conditionalFormatting>
  <conditionalFormatting sqref="Q26:Q27">
    <cfRule type="cellIs" priority="86" dxfId="321" operator="equal">
      <formula>0</formula>
    </cfRule>
  </conditionalFormatting>
  <conditionalFormatting sqref="Q28">
    <cfRule type="cellIs" priority="85" dxfId="321" operator="equal">
      <formula>0</formula>
    </cfRule>
  </conditionalFormatting>
  <conditionalFormatting sqref="Q13">
    <cfRule type="cellIs" priority="84" dxfId="321" operator="equal">
      <formula>0</formula>
    </cfRule>
  </conditionalFormatting>
  <conditionalFormatting sqref="Q16">
    <cfRule type="cellIs" priority="83" dxfId="321" operator="equal">
      <formula>0</formula>
    </cfRule>
  </conditionalFormatting>
  <conditionalFormatting sqref="Q19:Q20">
    <cfRule type="cellIs" priority="82" dxfId="321" operator="equal">
      <formula>0</formula>
    </cfRule>
  </conditionalFormatting>
  <conditionalFormatting sqref="Q24:Q25">
    <cfRule type="cellIs" priority="81" dxfId="321" operator="equal">
      <formula>0</formula>
    </cfRule>
  </conditionalFormatting>
  <conditionalFormatting sqref="Q29:Q31">
    <cfRule type="cellIs" priority="80" dxfId="321" operator="equal">
      <formula>0</formula>
    </cfRule>
  </conditionalFormatting>
  <conditionalFormatting sqref="Q32">
    <cfRule type="cellIs" priority="79" dxfId="321" operator="equal">
      <formula>0</formula>
    </cfRule>
  </conditionalFormatting>
  <conditionalFormatting sqref="Q33:Q35">
    <cfRule type="cellIs" priority="78" dxfId="321" operator="equal">
      <formula>0</formula>
    </cfRule>
  </conditionalFormatting>
  <conditionalFormatting sqref="Q37:Q38">
    <cfRule type="cellIs" priority="77" dxfId="321" operator="equal">
      <formula>0</formula>
    </cfRule>
  </conditionalFormatting>
  <conditionalFormatting sqref="Q40:Q41">
    <cfRule type="cellIs" priority="76" dxfId="321" operator="equal">
      <formula>0</formula>
    </cfRule>
  </conditionalFormatting>
  <conditionalFormatting sqref="Q44:Q46">
    <cfRule type="cellIs" priority="75" dxfId="321" operator="equal">
      <formula>0</formula>
    </cfRule>
  </conditionalFormatting>
  <conditionalFormatting sqref="Q49:Q50">
    <cfRule type="cellIs" priority="74" dxfId="321" operator="equal">
      <formula>0</formula>
    </cfRule>
  </conditionalFormatting>
  <conditionalFormatting sqref="Q36">
    <cfRule type="cellIs" priority="73" dxfId="321" operator="equal">
      <formula>0</formula>
    </cfRule>
  </conditionalFormatting>
  <conditionalFormatting sqref="Q39">
    <cfRule type="cellIs" priority="72" dxfId="321" operator="equal">
      <formula>0</formula>
    </cfRule>
  </conditionalFormatting>
  <conditionalFormatting sqref="Q42:Q43">
    <cfRule type="cellIs" priority="71" dxfId="321" operator="equal">
      <formula>0</formula>
    </cfRule>
  </conditionalFormatting>
  <conditionalFormatting sqref="Q47:Q48">
    <cfRule type="cellIs" priority="70" dxfId="321" operator="equal">
      <formula>0</formula>
    </cfRule>
  </conditionalFormatting>
  <conditionalFormatting sqref="R5:R8">
    <cfRule type="cellIs" priority="69" dxfId="321" operator="equal">
      <formula>0</formula>
    </cfRule>
  </conditionalFormatting>
  <conditionalFormatting sqref="R9">
    <cfRule type="cellIs" priority="68" dxfId="321" operator="equal">
      <formula>0</formula>
    </cfRule>
  </conditionalFormatting>
  <conditionalFormatting sqref="R10:R12">
    <cfRule type="cellIs" priority="67" dxfId="321" operator="equal">
      <formula>0</formula>
    </cfRule>
  </conditionalFormatting>
  <conditionalFormatting sqref="R14:R15">
    <cfRule type="cellIs" priority="66" dxfId="321" operator="equal">
      <formula>0</formula>
    </cfRule>
  </conditionalFormatting>
  <conditionalFormatting sqref="R17:R18">
    <cfRule type="cellIs" priority="65" dxfId="321" operator="equal">
      <formula>0</formula>
    </cfRule>
  </conditionalFormatting>
  <conditionalFormatting sqref="R21:R23">
    <cfRule type="cellIs" priority="64" dxfId="321" operator="equal">
      <formula>0</formula>
    </cfRule>
  </conditionalFormatting>
  <conditionalFormatting sqref="R26:R27">
    <cfRule type="cellIs" priority="63" dxfId="321" operator="equal">
      <formula>0</formula>
    </cfRule>
  </conditionalFormatting>
  <conditionalFormatting sqref="R28">
    <cfRule type="cellIs" priority="62" dxfId="321" operator="equal">
      <formula>0</formula>
    </cfRule>
  </conditionalFormatting>
  <conditionalFormatting sqref="R13">
    <cfRule type="cellIs" priority="61" dxfId="321" operator="equal">
      <formula>0</formula>
    </cfRule>
  </conditionalFormatting>
  <conditionalFormatting sqref="R16">
    <cfRule type="cellIs" priority="60" dxfId="321" operator="equal">
      <formula>0</formula>
    </cfRule>
  </conditionalFormatting>
  <conditionalFormatting sqref="R19:R20">
    <cfRule type="cellIs" priority="59" dxfId="321" operator="equal">
      <formula>0</formula>
    </cfRule>
  </conditionalFormatting>
  <conditionalFormatting sqref="R24:R25">
    <cfRule type="cellIs" priority="58" dxfId="321" operator="equal">
      <formula>0</formula>
    </cfRule>
  </conditionalFormatting>
  <conditionalFormatting sqref="R29:R31">
    <cfRule type="cellIs" priority="57" dxfId="321" operator="equal">
      <formula>0</formula>
    </cfRule>
  </conditionalFormatting>
  <conditionalFormatting sqref="R32">
    <cfRule type="cellIs" priority="56" dxfId="321" operator="equal">
      <formula>0</formula>
    </cfRule>
  </conditionalFormatting>
  <conditionalFormatting sqref="R33:R35">
    <cfRule type="cellIs" priority="55" dxfId="321" operator="equal">
      <formula>0</formula>
    </cfRule>
  </conditionalFormatting>
  <conditionalFormatting sqref="R37:R38">
    <cfRule type="cellIs" priority="54" dxfId="321" operator="equal">
      <formula>0</formula>
    </cfRule>
  </conditionalFormatting>
  <conditionalFormatting sqref="R40:R41">
    <cfRule type="cellIs" priority="53" dxfId="321" operator="equal">
      <formula>0</formula>
    </cfRule>
  </conditionalFormatting>
  <conditionalFormatting sqref="R44:R46">
    <cfRule type="cellIs" priority="52" dxfId="321" operator="equal">
      <formula>0</formula>
    </cfRule>
  </conditionalFormatting>
  <conditionalFormatting sqref="R49:R50">
    <cfRule type="cellIs" priority="51" dxfId="321" operator="equal">
      <formula>0</formula>
    </cfRule>
  </conditionalFormatting>
  <conditionalFormatting sqref="R36">
    <cfRule type="cellIs" priority="50" dxfId="321" operator="equal">
      <formula>0</formula>
    </cfRule>
  </conditionalFormatting>
  <conditionalFormatting sqref="R39">
    <cfRule type="cellIs" priority="49" dxfId="321" operator="equal">
      <formula>0</formula>
    </cfRule>
  </conditionalFormatting>
  <conditionalFormatting sqref="R42:R43">
    <cfRule type="cellIs" priority="48" dxfId="321" operator="equal">
      <formula>0</formula>
    </cfRule>
  </conditionalFormatting>
  <conditionalFormatting sqref="R47:R48">
    <cfRule type="cellIs" priority="47" dxfId="321" operator="equal">
      <formula>0</formula>
    </cfRule>
  </conditionalFormatting>
  <conditionalFormatting sqref="S5:S8">
    <cfRule type="cellIs" priority="23" dxfId="321" operator="equal">
      <formula>0</formula>
    </cfRule>
  </conditionalFormatting>
  <conditionalFormatting sqref="S9">
    <cfRule type="cellIs" priority="22" dxfId="321" operator="equal">
      <formula>0</formula>
    </cfRule>
  </conditionalFormatting>
  <conditionalFormatting sqref="S10:S12">
    <cfRule type="cellIs" priority="21" dxfId="321" operator="equal">
      <formula>0</formula>
    </cfRule>
  </conditionalFormatting>
  <conditionalFormatting sqref="S14:S15">
    <cfRule type="cellIs" priority="20" dxfId="321" operator="equal">
      <formula>0</formula>
    </cfRule>
  </conditionalFormatting>
  <conditionalFormatting sqref="S17:S18">
    <cfRule type="cellIs" priority="19" dxfId="321" operator="equal">
      <formula>0</formula>
    </cfRule>
  </conditionalFormatting>
  <conditionalFormatting sqref="S21:S23">
    <cfRule type="cellIs" priority="18" dxfId="321" operator="equal">
      <formula>0</formula>
    </cfRule>
  </conditionalFormatting>
  <conditionalFormatting sqref="S26:S27">
    <cfRule type="cellIs" priority="17" dxfId="321" operator="equal">
      <formula>0</formula>
    </cfRule>
  </conditionalFormatting>
  <conditionalFormatting sqref="S28">
    <cfRule type="cellIs" priority="16" dxfId="321" operator="equal">
      <formula>0</formula>
    </cfRule>
  </conditionalFormatting>
  <conditionalFormatting sqref="S13">
    <cfRule type="cellIs" priority="15" dxfId="321" operator="equal">
      <formula>0</formula>
    </cfRule>
  </conditionalFormatting>
  <conditionalFormatting sqref="S16">
    <cfRule type="cellIs" priority="14" dxfId="321" operator="equal">
      <formula>0</formula>
    </cfRule>
  </conditionalFormatting>
  <conditionalFormatting sqref="S19:S20">
    <cfRule type="cellIs" priority="13" dxfId="321" operator="equal">
      <formula>0</formula>
    </cfRule>
  </conditionalFormatting>
  <conditionalFormatting sqref="S24:S25">
    <cfRule type="cellIs" priority="12" dxfId="321" operator="equal">
      <formula>0</formula>
    </cfRule>
  </conditionalFormatting>
  <conditionalFormatting sqref="S29:S31">
    <cfRule type="cellIs" priority="11" dxfId="321" operator="equal">
      <formula>0</formula>
    </cfRule>
  </conditionalFormatting>
  <conditionalFormatting sqref="S32">
    <cfRule type="cellIs" priority="10" dxfId="321" operator="equal">
      <formula>0</formula>
    </cfRule>
  </conditionalFormatting>
  <conditionalFormatting sqref="S33:S35">
    <cfRule type="cellIs" priority="9" dxfId="321" operator="equal">
      <formula>0</formula>
    </cfRule>
  </conditionalFormatting>
  <conditionalFormatting sqref="S37:S38">
    <cfRule type="cellIs" priority="8" dxfId="321" operator="equal">
      <formula>0</formula>
    </cfRule>
  </conditionalFormatting>
  <conditionalFormatting sqref="S40:S41">
    <cfRule type="cellIs" priority="7" dxfId="321" operator="equal">
      <formula>0</formula>
    </cfRule>
  </conditionalFormatting>
  <conditionalFormatting sqref="S44:S46">
    <cfRule type="cellIs" priority="6" dxfId="321" operator="equal">
      <formula>0</formula>
    </cfRule>
  </conditionalFormatting>
  <conditionalFormatting sqref="S49:S50">
    <cfRule type="cellIs" priority="5" dxfId="321" operator="equal">
      <formula>0</formula>
    </cfRule>
  </conditionalFormatting>
  <conditionalFormatting sqref="S36">
    <cfRule type="cellIs" priority="4" dxfId="321" operator="equal">
      <formula>0</formula>
    </cfRule>
  </conditionalFormatting>
  <conditionalFormatting sqref="S39">
    <cfRule type="cellIs" priority="3" dxfId="321" operator="equal">
      <formula>0</formula>
    </cfRule>
  </conditionalFormatting>
  <conditionalFormatting sqref="S42:S43">
    <cfRule type="cellIs" priority="2" dxfId="321" operator="equal">
      <formula>0</formula>
    </cfRule>
  </conditionalFormatting>
  <conditionalFormatting sqref="S47:S48">
    <cfRule type="cellIs" priority="1" dxfId="321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8" scale="67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2023-01-30T13:48:39Z</cp:lastPrinted>
  <dcterms:created xsi:type="dcterms:W3CDTF">2022-06-20T13:30:38Z</dcterms:created>
  <dcterms:modified xsi:type="dcterms:W3CDTF">2023-02-16T15:49:53Z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b7fce250-585f-47f6-98e5-681723a17ad0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